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Bahan Diklat KTI\Kesenjangan Wilayah\"/>
    </mc:Choice>
  </mc:AlternateContent>
  <bookViews>
    <workbookView xWindow="0" yWindow="0" windowWidth="20490" windowHeight="7755"/>
  </bookViews>
  <sheets>
    <sheet name="indeks wiliamson" sheetId="1" r:id="rId1"/>
    <sheet name="Tipologi Klassen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5" i="3" l="1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S4" i="1"/>
  <c r="T4" i="1"/>
  <c r="U4" i="1"/>
  <c r="V4" i="1"/>
  <c r="W4" i="1"/>
  <c r="X4" i="1"/>
  <c r="Y4" i="1"/>
  <c r="AR4" i="3" l="1"/>
  <c r="AS4" i="3"/>
  <c r="AT4" i="3"/>
  <c r="AU4" i="3"/>
  <c r="AV4" i="3"/>
  <c r="AW4" i="3"/>
  <c r="AR5" i="3"/>
  <c r="AS5" i="3"/>
  <c r="AT5" i="3"/>
  <c r="AU5" i="3"/>
  <c r="AV5" i="3"/>
  <c r="AW5" i="3"/>
  <c r="AR6" i="3"/>
  <c r="AS6" i="3"/>
  <c r="AT6" i="3"/>
  <c r="AU6" i="3"/>
  <c r="AV6" i="3"/>
  <c r="AW6" i="3"/>
  <c r="AR7" i="3"/>
  <c r="AS7" i="3"/>
  <c r="AT7" i="3"/>
  <c r="AU7" i="3"/>
  <c r="AV7" i="3"/>
  <c r="AW7" i="3"/>
  <c r="AR8" i="3"/>
  <c r="AS8" i="3"/>
  <c r="AT8" i="3"/>
  <c r="AU8" i="3"/>
  <c r="AV8" i="3"/>
  <c r="AW8" i="3"/>
  <c r="AR9" i="3"/>
  <c r="AS9" i="3"/>
  <c r="AT9" i="3"/>
  <c r="AU9" i="3"/>
  <c r="AV9" i="3"/>
  <c r="AW9" i="3"/>
  <c r="AR10" i="3"/>
  <c r="AS10" i="3"/>
  <c r="AT10" i="3"/>
  <c r="AU10" i="3"/>
  <c r="AV10" i="3"/>
  <c r="AW10" i="3"/>
  <c r="AR11" i="3"/>
  <c r="AS11" i="3"/>
  <c r="AT11" i="3"/>
  <c r="AU11" i="3"/>
  <c r="AV11" i="3"/>
  <c r="AW11" i="3"/>
  <c r="AR12" i="3"/>
  <c r="AS12" i="3"/>
  <c r="AT12" i="3"/>
  <c r="AU12" i="3"/>
  <c r="AV12" i="3"/>
  <c r="AW12" i="3"/>
  <c r="AR13" i="3"/>
  <c r="AS13" i="3"/>
  <c r="AT13" i="3"/>
  <c r="AU13" i="3"/>
  <c r="AV13" i="3"/>
  <c r="AW13" i="3"/>
  <c r="AR14" i="3"/>
  <c r="AS14" i="3"/>
  <c r="AT14" i="3"/>
  <c r="AU14" i="3"/>
  <c r="AV14" i="3"/>
  <c r="AW14" i="3"/>
  <c r="AR15" i="3"/>
  <c r="AS15" i="3"/>
  <c r="AT15" i="3"/>
  <c r="AU15" i="3"/>
  <c r="AV15" i="3"/>
  <c r="AW15" i="3"/>
  <c r="AR16" i="3"/>
  <c r="AS16" i="3"/>
  <c r="AT16" i="3"/>
  <c r="AU16" i="3"/>
  <c r="AV16" i="3"/>
  <c r="AW16" i="3"/>
  <c r="AQ5" i="3"/>
  <c r="AQ6" i="3"/>
  <c r="AQ7" i="3"/>
  <c r="AQ8" i="3"/>
  <c r="AQ9" i="3"/>
  <c r="AQ10" i="3"/>
  <c r="AQ11" i="3"/>
  <c r="AQ12" i="3"/>
  <c r="AQ13" i="3"/>
  <c r="AQ14" i="3"/>
  <c r="AQ15" i="3"/>
  <c r="AQ16" i="3"/>
  <c r="AQ4" i="3"/>
  <c r="Y17" i="3"/>
  <c r="X17" i="3"/>
  <c r="W17" i="3"/>
  <c r="V17" i="3"/>
  <c r="U17" i="3"/>
  <c r="T17" i="3"/>
  <c r="S17" i="3"/>
  <c r="R17" i="3"/>
  <c r="Y16" i="3"/>
  <c r="AO16" i="3" s="1"/>
  <c r="X16" i="3"/>
  <c r="AN16" i="3" s="1"/>
  <c r="W16" i="3"/>
  <c r="AM16" i="3" s="1"/>
  <c r="V16" i="3"/>
  <c r="AL16" i="3" s="1"/>
  <c r="U16" i="3"/>
  <c r="AK16" i="3" s="1"/>
  <c r="T16" i="3"/>
  <c r="AJ16" i="3" s="1"/>
  <c r="S16" i="3"/>
  <c r="AI16" i="3" s="1"/>
  <c r="R16" i="3"/>
  <c r="AH16" i="3" s="1"/>
  <c r="AO15" i="3"/>
  <c r="X15" i="3"/>
  <c r="AN15" i="3" s="1"/>
  <c r="W15" i="3"/>
  <c r="AM15" i="3" s="1"/>
  <c r="V15" i="3"/>
  <c r="AL15" i="3" s="1"/>
  <c r="U15" i="3"/>
  <c r="AK15" i="3" s="1"/>
  <c r="T15" i="3"/>
  <c r="AJ15" i="3" s="1"/>
  <c r="S15" i="3"/>
  <c r="AI15" i="3" s="1"/>
  <c r="R15" i="3"/>
  <c r="AH15" i="3" s="1"/>
  <c r="Y14" i="3"/>
  <c r="AO14" i="3" s="1"/>
  <c r="X14" i="3"/>
  <c r="AN14" i="3" s="1"/>
  <c r="W14" i="3"/>
  <c r="AM14" i="3" s="1"/>
  <c r="V14" i="3"/>
  <c r="AL14" i="3" s="1"/>
  <c r="U14" i="3"/>
  <c r="AK14" i="3" s="1"/>
  <c r="T14" i="3"/>
  <c r="AJ14" i="3" s="1"/>
  <c r="S14" i="3"/>
  <c r="AI14" i="3" s="1"/>
  <c r="R14" i="3"/>
  <c r="AH14" i="3" s="1"/>
  <c r="Y13" i="3"/>
  <c r="AO13" i="3" s="1"/>
  <c r="X13" i="3"/>
  <c r="AN13" i="3" s="1"/>
  <c r="W13" i="3"/>
  <c r="AM13" i="3" s="1"/>
  <c r="V13" i="3"/>
  <c r="AL13" i="3" s="1"/>
  <c r="U13" i="3"/>
  <c r="AK13" i="3" s="1"/>
  <c r="T13" i="3"/>
  <c r="AJ13" i="3" s="1"/>
  <c r="S13" i="3"/>
  <c r="AI13" i="3" s="1"/>
  <c r="R13" i="3"/>
  <c r="AH13" i="3" s="1"/>
  <c r="Y12" i="3"/>
  <c r="AO12" i="3" s="1"/>
  <c r="X12" i="3"/>
  <c r="AN12" i="3" s="1"/>
  <c r="W12" i="3"/>
  <c r="AM12" i="3" s="1"/>
  <c r="V12" i="3"/>
  <c r="AL12" i="3" s="1"/>
  <c r="U12" i="3"/>
  <c r="AK12" i="3" s="1"/>
  <c r="T12" i="3"/>
  <c r="AJ12" i="3" s="1"/>
  <c r="S12" i="3"/>
  <c r="AI12" i="3" s="1"/>
  <c r="R12" i="3"/>
  <c r="AH12" i="3" s="1"/>
  <c r="Y11" i="3"/>
  <c r="AO11" i="3" s="1"/>
  <c r="X11" i="3"/>
  <c r="AN11" i="3" s="1"/>
  <c r="W11" i="3"/>
  <c r="AM11" i="3" s="1"/>
  <c r="V11" i="3"/>
  <c r="AL11" i="3" s="1"/>
  <c r="U11" i="3"/>
  <c r="AK11" i="3" s="1"/>
  <c r="T11" i="3"/>
  <c r="AJ11" i="3" s="1"/>
  <c r="S11" i="3"/>
  <c r="AI11" i="3" s="1"/>
  <c r="R11" i="3"/>
  <c r="AH11" i="3" s="1"/>
  <c r="Y10" i="3"/>
  <c r="AO10" i="3" s="1"/>
  <c r="X10" i="3"/>
  <c r="AN10" i="3" s="1"/>
  <c r="W10" i="3"/>
  <c r="AM10" i="3" s="1"/>
  <c r="V10" i="3"/>
  <c r="AL10" i="3" s="1"/>
  <c r="U10" i="3"/>
  <c r="AK10" i="3" s="1"/>
  <c r="T10" i="3"/>
  <c r="AJ10" i="3" s="1"/>
  <c r="S10" i="3"/>
  <c r="AI10" i="3" s="1"/>
  <c r="R10" i="3"/>
  <c r="AH10" i="3" s="1"/>
  <c r="Y9" i="3"/>
  <c r="AO9" i="3" s="1"/>
  <c r="X9" i="3"/>
  <c r="AN9" i="3" s="1"/>
  <c r="W9" i="3"/>
  <c r="AM9" i="3" s="1"/>
  <c r="V9" i="3"/>
  <c r="AL9" i="3" s="1"/>
  <c r="U9" i="3"/>
  <c r="AK9" i="3" s="1"/>
  <c r="T9" i="3"/>
  <c r="AJ9" i="3" s="1"/>
  <c r="S9" i="3"/>
  <c r="AI9" i="3" s="1"/>
  <c r="R9" i="3"/>
  <c r="AH9" i="3" s="1"/>
  <c r="Y8" i="3"/>
  <c r="AO8" i="3" s="1"/>
  <c r="X8" i="3"/>
  <c r="AN8" i="3" s="1"/>
  <c r="W8" i="3"/>
  <c r="AM8" i="3" s="1"/>
  <c r="V8" i="3"/>
  <c r="AL8" i="3" s="1"/>
  <c r="U8" i="3"/>
  <c r="AK8" i="3" s="1"/>
  <c r="T8" i="3"/>
  <c r="AJ8" i="3" s="1"/>
  <c r="S8" i="3"/>
  <c r="AI8" i="3" s="1"/>
  <c r="R8" i="3"/>
  <c r="AH8" i="3" s="1"/>
  <c r="Y7" i="3"/>
  <c r="AO7" i="3" s="1"/>
  <c r="X7" i="3"/>
  <c r="AN7" i="3" s="1"/>
  <c r="W7" i="3"/>
  <c r="AM7" i="3" s="1"/>
  <c r="V7" i="3"/>
  <c r="AL7" i="3" s="1"/>
  <c r="U7" i="3"/>
  <c r="AK7" i="3" s="1"/>
  <c r="T7" i="3"/>
  <c r="AJ7" i="3" s="1"/>
  <c r="S7" i="3"/>
  <c r="AI7" i="3" s="1"/>
  <c r="R7" i="3"/>
  <c r="AH7" i="3" s="1"/>
  <c r="Y6" i="3"/>
  <c r="AO6" i="3" s="1"/>
  <c r="X6" i="3"/>
  <c r="AN6" i="3" s="1"/>
  <c r="W6" i="3"/>
  <c r="AM6" i="3" s="1"/>
  <c r="V6" i="3"/>
  <c r="AL6" i="3" s="1"/>
  <c r="U6" i="3"/>
  <c r="AK6" i="3" s="1"/>
  <c r="T6" i="3"/>
  <c r="AJ6" i="3" s="1"/>
  <c r="S6" i="3"/>
  <c r="AI6" i="3" s="1"/>
  <c r="R6" i="3"/>
  <c r="AH6" i="3" s="1"/>
  <c r="Y5" i="3"/>
  <c r="AO5" i="3" s="1"/>
  <c r="X5" i="3"/>
  <c r="AN5" i="3" s="1"/>
  <c r="W5" i="3"/>
  <c r="AM5" i="3" s="1"/>
  <c r="V5" i="3"/>
  <c r="AL5" i="3" s="1"/>
  <c r="U5" i="3"/>
  <c r="AK5" i="3" s="1"/>
  <c r="T5" i="3"/>
  <c r="AJ5" i="3" s="1"/>
  <c r="S5" i="3"/>
  <c r="AI5" i="3" s="1"/>
  <c r="R5" i="3"/>
  <c r="AH5" i="3" s="1"/>
  <c r="Y4" i="3"/>
  <c r="AO4" i="3" s="1"/>
  <c r="X4" i="3"/>
  <c r="AN4" i="3" s="1"/>
  <c r="W4" i="3"/>
  <c r="AM4" i="3" s="1"/>
  <c r="V4" i="3"/>
  <c r="AL4" i="3" s="1"/>
  <c r="U4" i="3"/>
  <c r="AK4" i="3" s="1"/>
  <c r="T4" i="3"/>
  <c r="AJ4" i="3" s="1"/>
  <c r="S4" i="3"/>
  <c r="AI4" i="3" s="1"/>
  <c r="R4" i="3"/>
  <c r="AH4" i="3" s="1"/>
  <c r="Z4" i="1"/>
  <c r="Z5" i="1"/>
  <c r="Z9" i="1"/>
  <c r="Z13" i="1"/>
  <c r="S5" i="1"/>
  <c r="AA5" i="1" s="1"/>
  <c r="T5" i="1"/>
  <c r="U5" i="1"/>
  <c r="V5" i="1"/>
  <c r="W5" i="1"/>
  <c r="X5" i="1"/>
  <c r="Y5" i="1"/>
  <c r="S6" i="1"/>
  <c r="AA6" i="1" s="1"/>
  <c r="T6" i="1"/>
  <c r="AB6" i="1" s="1"/>
  <c r="U6" i="1"/>
  <c r="V6" i="1"/>
  <c r="W6" i="1"/>
  <c r="AE6" i="1" s="1"/>
  <c r="X6" i="1"/>
  <c r="Y6" i="1"/>
  <c r="S7" i="1"/>
  <c r="T7" i="1"/>
  <c r="AB7" i="1" s="1"/>
  <c r="U7" i="1"/>
  <c r="AC7" i="1" s="1"/>
  <c r="V7" i="1"/>
  <c r="W7" i="1"/>
  <c r="X7" i="1"/>
  <c r="AF7" i="1" s="1"/>
  <c r="Y7" i="1"/>
  <c r="S8" i="1"/>
  <c r="T8" i="1"/>
  <c r="U8" i="1"/>
  <c r="V8" i="1"/>
  <c r="W8" i="1"/>
  <c r="X8" i="1"/>
  <c r="Y8" i="1"/>
  <c r="S9" i="1"/>
  <c r="AA9" i="1" s="1"/>
  <c r="T9" i="1"/>
  <c r="U9" i="1"/>
  <c r="V9" i="1"/>
  <c r="W9" i="1"/>
  <c r="AE9" i="1" s="1"/>
  <c r="X9" i="1"/>
  <c r="Y9" i="1"/>
  <c r="S10" i="1"/>
  <c r="AA10" i="1" s="1"/>
  <c r="T10" i="1"/>
  <c r="U10" i="1"/>
  <c r="V10" i="1"/>
  <c r="W10" i="1"/>
  <c r="AE10" i="1" s="1"/>
  <c r="X10" i="1"/>
  <c r="AF10" i="1" s="1"/>
  <c r="Y10" i="1"/>
  <c r="S11" i="1"/>
  <c r="T11" i="1"/>
  <c r="AB11" i="1" s="1"/>
  <c r="U11" i="1"/>
  <c r="V11" i="1"/>
  <c r="W11" i="1"/>
  <c r="X11" i="1"/>
  <c r="AF11" i="1" s="1"/>
  <c r="Y11" i="1"/>
  <c r="S12" i="1"/>
  <c r="T12" i="1"/>
  <c r="U12" i="1"/>
  <c r="V12" i="1"/>
  <c r="AD12" i="1" s="1"/>
  <c r="W12" i="1"/>
  <c r="X12" i="1"/>
  <c r="Y12" i="1"/>
  <c r="S13" i="1"/>
  <c r="T13" i="1"/>
  <c r="U13" i="1"/>
  <c r="V13" i="1"/>
  <c r="W13" i="1"/>
  <c r="AE13" i="1" s="1"/>
  <c r="X13" i="1"/>
  <c r="Y13" i="1"/>
  <c r="S14" i="1"/>
  <c r="AA14" i="1" s="1"/>
  <c r="T14" i="1"/>
  <c r="AB14" i="1" s="1"/>
  <c r="U14" i="1"/>
  <c r="V14" i="1"/>
  <c r="W14" i="1"/>
  <c r="AE14" i="1" s="1"/>
  <c r="X14" i="1"/>
  <c r="AF14" i="1" s="1"/>
  <c r="Y14" i="1"/>
  <c r="S15" i="1"/>
  <c r="AA15" i="1" s="1"/>
  <c r="T15" i="1"/>
  <c r="AB15" i="1" s="1"/>
  <c r="U15" i="1"/>
  <c r="AC15" i="1" s="1"/>
  <c r="V15" i="1"/>
  <c r="W15" i="1"/>
  <c r="AE15" i="1" s="1"/>
  <c r="X15" i="1"/>
  <c r="AF15" i="1" s="1"/>
  <c r="Y15" i="1"/>
  <c r="S16" i="1"/>
  <c r="AA16" i="1" s="1"/>
  <c r="T16" i="1"/>
  <c r="AB16" i="1" s="1"/>
  <c r="U16" i="1"/>
  <c r="AC16" i="1" s="1"/>
  <c r="V16" i="1"/>
  <c r="W16" i="1"/>
  <c r="AE16" i="1" s="1"/>
  <c r="X16" i="1"/>
  <c r="AF16" i="1" s="1"/>
  <c r="Y16" i="1"/>
  <c r="S17" i="1"/>
  <c r="AA7" i="1" s="1"/>
  <c r="T17" i="1"/>
  <c r="AB10" i="1" s="1"/>
  <c r="U17" i="1"/>
  <c r="AC11" i="1" s="1"/>
  <c r="V17" i="1"/>
  <c r="AD8" i="1" s="1"/>
  <c r="W17" i="1"/>
  <c r="AE7" i="1" s="1"/>
  <c r="X17" i="1"/>
  <c r="AF6" i="1" s="1"/>
  <c r="Y17" i="1"/>
  <c r="AA4" i="1"/>
  <c r="AE4" i="1"/>
  <c r="AF4" i="1"/>
  <c r="AG16" i="1" l="1"/>
  <c r="AG14" i="1"/>
  <c r="AC14" i="1"/>
  <c r="AF13" i="1"/>
  <c r="AB13" i="1"/>
  <c r="AE12" i="1"/>
  <c r="AA12" i="1"/>
  <c r="AG10" i="1"/>
  <c r="AC10" i="1"/>
  <c r="AF9" i="1"/>
  <c r="AB9" i="1"/>
  <c r="AE8" i="1"/>
  <c r="AA8" i="1"/>
  <c r="AG6" i="1"/>
  <c r="AC6" i="1"/>
  <c r="AF5" i="1"/>
  <c r="AB5" i="1"/>
  <c r="AG11" i="1"/>
  <c r="AB4" i="1"/>
  <c r="AD16" i="1"/>
  <c r="AG15" i="1"/>
  <c r="AD4" i="1"/>
  <c r="AG12" i="1"/>
  <c r="AC12" i="1"/>
  <c r="AG8" i="1"/>
  <c r="AC8" i="1"/>
  <c r="AA13" i="1"/>
  <c r="AG13" i="1"/>
  <c r="AC13" i="1"/>
  <c r="AF12" i="1"/>
  <c r="AB12" i="1"/>
  <c r="AG9" i="1"/>
  <c r="AC9" i="1"/>
  <c r="AF8" i="1"/>
  <c r="AB8" i="1"/>
  <c r="AB17" i="1" s="1"/>
  <c r="AG5" i="1"/>
  <c r="AC5" i="1"/>
  <c r="AG7" i="1"/>
  <c r="AE5" i="1"/>
  <c r="AF17" i="1"/>
  <c r="Z16" i="1"/>
  <c r="AD15" i="1"/>
  <c r="Z15" i="1"/>
  <c r="AD14" i="1"/>
  <c r="Z14" i="1"/>
  <c r="AD13" i="1"/>
  <c r="Z12" i="1"/>
  <c r="AD11" i="1"/>
  <c r="Z11" i="1"/>
  <c r="AD10" i="1"/>
  <c r="Z10" i="1"/>
  <c r="AD9" i="1"/>
  <c r="Z8" i="1"/>
  <c r="AD7" i="1"/>
  <c r="Z7" i="1"/>
  <c r="AD6" i="1"/>
  <c r="AD17" i="1" s="1"/>
  <c r="Z6" i="1"/>
  <c r="AD5" i="1"/>
  <c r="AG4" i="1"/>
  <c r="AG17" i="1" s="1"/>
  <c r="AC4" i="1"/>
  <c r="AC17" i="1" s="1"/>
  <c r="AE11" i="1"/>
  <c r="AE17" i="1" s="1"/>
  <c r="AA11" i="1"/>
  <c r="AA17" i="1" s="1"/>
  <c r="Z17" i="1" l="1"/>
</calcChain>
</file>

<file path=xl/sharedStrings.xml><?xml version="1.0" encoding="utf-8"?>
<sst xmlns="http://schemas.openxmlformats.org/spreadsheetml/2006/main" count="57" uniqueCount="34">
  <si>
    <t>Kab/Kota</t>
  </si>
  <si>
    <t>KALIMANTAN SELATAN</t>
  </si>
  <si>
    <t>TANAH LAUT</t>
  </si>
  <si>
    <t>KOTABARU</t>
  </si>
  <si>
    <t>BANJAR</t>
  </si>
  <si>
    <t>BARITO KUALA</t>
  </si>
  <si>
    <t>TAPIN</t>
  </si>
  <si>
    <t>HULU SUNGAI SELATAN</t>
  </si>
  <si>
    <t>HULU SUNGAI TENGAH</t>
  </si>
  <si>
    <t>HULU SUNGAI UTARA</t>
  </si>
  <si>
    <t>TABALONG</t>
  </si>
  <si>
    <t>TANAH BUMBU</t>
  </si>
  <si>
    <t>BALANGAN</t>
  </si>
  <si>
    <t>KOTA BANJARMASIN</t>
  </si>
  <si>
    <t>KOTA BANJAR BARU</t>
  </si>
  <si>
    <t>PDRB ADHB (juta)</t>
  </si>
  <si>
    <t>Jumlah Penduduk (jiwa)</t>
  </si>
  <si>
    <t>PDRB per Kapita (ribu)</t>
  </si>
  <si>
    <t>Vw</t>
  </si>
  <si>
    <t>Tipologi Klassen</t>
  </si>
  <si>
    <t>Pertumbuhan Ekonomi</t>
  </si>
  <si>
    <t>yij yj</t>
  </si>
  <si>
    <t>rij rj</t>
  </si>
  <si>
    <t>Wilayah</t>
  </si>
  <si>
    <t>HSU</t>
  </si>
  <si>
    <t>HST</t>
  </si>
  <si>
    <t>HSS</t>
  </si>
  <si>
    <t>BATOLA</t>
  </si>
  <si>
    <t>KOTA BJB</t>
  </si>
  <si>
    <t>TALA</t>
  </si>
  <si>
    <t>KALSEL</t>
  </si>
  <si>
    <t>KOTA BJM</t>
  </si>
  <si>
    <t>TANBU</t>
  </si>
  <si>
    <t>PDRB perkapita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</si>
</sst>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_);_(* \(#,##0.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0" fillId="0" borderId="3" xfId="0" applyBorder="1"/>
    <xf numFmtId="0" fontId="0" fillId="2" borderId="4" xfId="0" applyFill="1" applyBorder="1"/>
    <xf numFmtId="0" fontId="0" fillId="3" borderId="7" xfId="0" applyFill="1" applyBorder="1"/>
    <xf numFmtId="0" fontId="0" fillId="3" borderId="11" xfId="0" applyFill="1" applyBorder="1"/>
    <xf numFmtId="2" fontId="0" fillId="2" borderId="1" xfId="0" applyNumberFormat="1" applyFill="1" applyBorder="1"/>
    <xf numFmtId="164" fontId="0" fillId="0" borderId="7" xfId="1" applyNumberFormat="1" applyFont="1" applyBorder="1"/>
    <xf numFmtId="164" fontId="0" fillId="0" borderId="1" xfId="1" applyNumberFormat="1" applyFont="1" applyBorder="1"/>
    <xf numFmtId="164" fontId="0" fillId="0" borderId="11" xfId="1" applyNumberFormat="1" applyFont="1" applyBorder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164" fontId="0" fillId="2" borderId="12" xfId="1" applyNumberFormat="1" applyFont="1" applyFill="1" applyBorder="1"/>
    <xf numFmtId="164" fontId="0" fillId="2" borderId="1" xfId="1" applyNumberFormat="1" applyFont="1" applyFill="1" applyBorder="1"/>
    <xf numFmtId="164" fontId="0" fillId="0" borderId="0" xfId="0" applyNumberFormat="1"/>
    <xf numFmtId="43" fontId="0" fillId="0" borderId="0" xfId="0" applyNumberFormat="1"/>
    <xf numFmtId="0" fontId="0" fillId="0" borderId="1" xfId="0" applyFill="1" applyBorder="1"/>
    <xf numFmtId="43" fontId="0" fillId="2" borderId="1" xfId="0" applyNumberFormat="1" applyFill="1" applyBorder="1"/>
    <xf numFmtId="165" fontId="0" fillId="2" borderId="1" xfId="0" applyNumberFormat="1" applyFill="1" applyBorder="1"/>
    <xf numFmtId="2" fontId="0" fillId="0" borderId="1" xfId="0" applyNumberFormat="1" applyFill="1" applyBorder="1"/>
    <xf numFmtId="1" fontId="0" fillId="0" borderId="1" xfId="0" applyNumberFormat="1" applyFill="1" applyBorder="1"/>
    <xf numFmtId="1" fontId="0" fillId="0" borderId="13" xfId="0" applyNumberFormat="1" applyFill="1" applyBorder="1"/>
    <xf numFmtId="1" fontId="0" fillId="0" borderId="0" xfId="0" applyNumberFormat="1"/>
    <xf numFmtId="164" fontId="0" fillId="0" borderId="1" xfId="1" applyNumberFormat="1" applyFont="1" applyFill="1" applyBorder="1"/>
    <xf numFmtId="166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'indeks wiliamson'!$Z$3:$AG$3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'indeks wiliamson'!$Z$17:$AG$17</c:f>
              <c:numCache>
                <c:formatCode>0.00</c:formatCode>
                <c:ptCount val="8"/>
                <c:pt idx="0">
                  <c:v>0.51878407017263728</c:v>
                </c:pt>
                <c:pt idx="1">
                  <c:v>0.53959736240764689</c:v>
                </c:pt>
                <c:pt idx="2">
                  <c:v>0.52112388170903623</c:v>
                </c:pt>
                <c:pt idx="3">
                  <c:v>0.51150342450097375</c:v>
                </c:pt>
                <c:pt idx="4">
                  <c:v>0.49005436431660498</c:v>
                </c:pt>
                <c:pt idx="5">
                  <c:v>0.44629953736679762</c:v>
                </c:pt>
                <c:pt idx="6">
                  <c:v>0.42171506365751082</c:v>
                </c:pt>
                <c:pt idx="7">
                  <c:v>0.41560948856518215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553264"/>
        <c:axId val="947550000"/>
      </c:lineChart>
      <c:catAx>
        <c:axId val="94755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7550000"/>
        <c:crosses val="autoZero"/>
        <c:auto val="1"/>
        <c:lblAlgn val="ctr"/>
        <c:lblOffset val="100"/>
        <c:noMultiLvlLbl val="0"/>
      </c:catAx>
      <c:valAx>
        <c:axId val="94755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755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'indeks wiliamson'!$AF$23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'indeks wiliamson'!$AE$24:$AE$37</c:f>
              <c:strCache>
                <c:ptCount val="14"/>
                <c:pt idx="0">
                  <c:v>HSU</c:v>
                </c:pt>
                <c:pt idx="1">
                  <c:v>HST</c:v>
                </c:pt>
                <c:pt idx="2">
                  <c:v>HSS</c:v>
                </c:pt>
                <c:pt idx="3">
                  <c:v>BATOLA</c:v>
                </c:pt>
                <c:pt idx="4">
                  <c:v>BANJAR</c:v>
                </c:pt>
                <c:pt idx="5">
                  <c:v>KOTA BJB</c:v>
                </c:pt>
                <c:pt idx="6">
                  <c:v>TALA</c:v>
                </c:pt>
                <c:pt idx="7">
                  <c:v>KALSEL</c:v>
                </c:pt>
                <c:pt idx="8">
                  <c:v>TAPIN</c:v>
                </c:pt>
                <c:pt idx="9">
                  <c:v>KOTA BJM</c:v>
                </c:pt>
                <c:pt idx="10">
                  <c:v>TANBU</c:v>
                </c:pt>
                <c:pt idx="11">
                  <c:v>KOTABARU</c:v>
                </c:pt>
                <c:pt idx="12">
                  <c:v>TABALONG</c:v>
                </c:pt>
                <c:pt idx="13">
                  <c:v>BALANGAN</c:v>
                </c:pt>
              </c:strCache>
            </c:strRef>
          </c:cat>
          <c:val>
            <c:numRef>
              <c:f>'indeks wiliamson'!$AF$24:$AF$37</c:f>
              <c:numCache>
                <c:formatCode>0</c:formatCode>
                <c:ptCount val="14"/>
                <c:pt idx="0">
                  <c:v>9722.23217817771</c:v>
                </c:pt>
                <c:pt idx="1">
                  <c:v>12275.29599252747</c:v>
                </c:pt>
                <c:pt idx="2">
                  <c:v>13336.030012106197</c:v>
                </c:pt>
                <c:pt idx="3">
                  <c:v>13649.86791295247</c:v>
                </c:pt>
                <c:pt idx="4">
                  <c:v>14938.559903828589</c:v>
                </c:pt>
                <c:pt idx="5">
                  <c:v>17272.017473238513</c:v>
                </c:pt>
                <c:pt idx="6">
                  <c:v>23302.90147541754</c:v>
                </c:pt>
                <c:pt idx="7">
                  <c:v>23418.473485005507</c:v>
                </c:pt>
                <c:pt idx="8">
                  <c:v>24116.093215262252</c:v>
                </c:pt>
                <c:pt idx="9">
                  <c:v>20800.877269782348</c:v>
                </c:pt>
                <c:pt idx="10">
                  <c:v>39320.787444218986</c:v>
                </c:pt>
                <c:pt idx="11">
                  <c:v>39256.393113077131</c:v>
                </c:pt>
                <c:pt idx="12">
                  <c:v>46847.503368290723</c:v>
                </c:pt>
                <c:pt idx="13">
                  <c:v>54558.17400168418</c:v>
                </c:pt>
              </c:numCache>
            </c:numRef>
          </c:val>
        </c:ser>
        <c:ser>
          <c:idx val="1"/>
          <c:order val="1"/>
          <c:tx>
            <c:strRef>
              <c:f>'indeks wiliamson'!$AG$23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'indeks wiliamson'!$AE$24:$AE$37</c:f>
              <c:strCache>
                <c:ptCount val="14"/>
                <c:pt idx="0">
                  <c:v>HSU</c:v>
                </c:pt>
                <c:pt idx="1">
                  <c:v>HST</c:v>
                </c:pt>
                <c:pt idx="2">
                  <c:v>HSS</c:v>
                </c:pt>
                <c:pt idx="3">
                  <c:v>BATOLA</c:v>
                </c:pt>
                <c:pt idx="4">
                  <c:v>BANJAR</c:v>
                </c:pt>
                <c:pt idx="5">
                  <c:v>KOTA BJB</c:v>
                </c:pt>
                <c:pt idx="6">
                  <c:v>TALA</c:v>
                </c:pt>
                <c:pt idx="7">
                  <c:v>KALSEL</c:v>
                </c:pt>
                <c:pt idx="8">
                  <c:v>TAPIN</c:v>
                </c:pt>
                <c:pt idx="9">
                  <c:v>KOTA BJM</c:v>
                </c:pt>
                <c:pt idx="10">
                  <c:v>TANBU</c:v>
                </c:pt>
                <c:pt idx="11">
                  <c:v>KOTABARU</c:v>
                </c:pt>
                <c:pt idx="12">
                  <c:v>TABALONG</c:v>
                </c:pt>
                <c:pt idx="13">
                  <c:v>BALANGAN</c:v>
                </c:pt>
              </c:strCache>
            </c:strRef>
          </c:cat>
          <c:val>
            <c:numRef>
              <c:f>'indeks wiliamson'!$AG$24:$AG$37</c:f>
              <c:numCache>
                <c:formatCode>0</c:formatCode>
                <c:ptCount val="14"/>
                <c:pt idx="0">
                  <c:v>18178.975750667116</c:v>
                </c:pt>
                <c:pt idx="1">
                  <c:v>23023.443701899803</c:v>
                </c:pt>
                <c:pt idx="2">
                  <c:v>24386.041051305532</c:v>
                </c:pt>
                <c:pt idx="3">
                  <c:v>24401.348323780596</c:v>
                </c:pt>
                <c:pt idx="4">
                  <c:v>25436.98379734522</c:v>
                </c:pt>
                <c:pt idx="5">
                  <c:v>31965.853564283501</c:v>
                </c:pt>
                <c:pt idx="6">
                  <c:v>36976.386841664476</c:v>
                </c:pt>
                <c:pt idx="7">
                  <c:v>38738.308573195645</c:v>
                </c:pt>
                <c:pt idx="8">
                  <c:v>39819.973536470388</c:v>
                </c:pt>
                <c:pt idx="9">
                  <c:v>40313.769711876419</c:v>
                </c:pt>
                <c:pt idx="10">
                  <c:v>52074.070712397981</c:v>
                </c:pt>
                <c:pt idx="11">
                  <c:v>64480.837573869838</c:v>
                </c:pt>
                <c:pt idx="12">
                  <c:v>66534.550193034578</c:v>
                </c:pt>
                <c:pt idx="13">
                  <c:v>78965.124036297202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7543472"/>
        <c:axId val="947549456"/>
      </c:barChart>
      <c:catAx>
        <c:axId val="94754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7549456"/>
        <c:crosses val="autoZero"/>
        <c:auto val="1"/>
        <c:lblAlgn val="ctr"/>
        <c:lblOffset val="100"/>
        <c:noMultiLvlLbl val="0"/>
      </c:catAx>
      <c:valAx>
        <c:axId val="94754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Ribu Rupiah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754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17</xdr:row>
      <xdr:rowOff>185737</xdr:rowOff>
    </xdr:from>
    <xdr:to>
      <xdr:col>13</xdr:col>
      <xdr:colOff>790575</xdr:colOff>
      <xdr:row>32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153458</xdr:colOff>
      <xdr:row>21</xdr:row>
      <xdr:rowOff>136524</xdr:rowOff>
    </xdr:from>
    <xdr:to>
      <xdr:col>40</xdr:col>
      <xdr:colOff>428625</xdr:colOff>
      <xdr:row>36</xdr:row>
      <xdr:rowOff>22224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tabSelected="1" topLeftCell="A10" zoomScale="90" zoomScaleNormal="90" workbookViewId="0">
      <pane xSplit="1" topLeftCell="V1" activePane="topRight" state="frozen"/>
      <selection pane="topRight" activeCell="AE22" sqref="AE22:AG22"/>
    </sheetView>
  </sheetViews>
  <sheetFormatPr defaultRowHeight="15" x14ac:dyDescent="0.25"/>
  <cols>
    <col min="1" max="1" width="21.7109375" bestFit="1" customWidth="1"/>
    <col min="2" max="2" width="17.140625" bestFit="1" customWidth="1"/>
    <col min="3" max="9" width="13.28515625" bestFit="1" customWidth="1"/>
    <col min="10" max="11" width="14.28515625" bestFit="1" customWidth="1"/>
    <col min="12" max="17" width="15.28515625" bestFit="1" customWidth="1"/>
    <col min="18" max="25" width="10.5703125" bestFit="1" customWidth="1"/>
    <col min="26" max="26" width="14.28515625" bestFit="1" customWidth="1"/>
    <col min="27" max="27" width="15.7109375" bestFit="1" customWidth="1"/>
    <col min="28" max="28" width="14.28515625" bestFit="1" customWidth="1"/>
    <col min="29" max="29" width="12.7109375" customWidth="1"/>
    <col min="30" max="33" width="14.28515625" bestFit="1" customWidth="1"/>
  </cols>
  <sheetData>
    <row r="1" spans="1:41" ht="15.75" thickBot="1" x14ac:dyDescent="0.3"/>
    <row r="2" spans="1:41" s="2" customFormat="1" x14ac:dyDescent="0.25">
      <c r="A2" s="31" t="s">
        <v>0</v>
      </c>
      <c r="B2" s="28" t="s">
        <v>16</v>
      </c>
      <c r="C2" s="29"/>
      <c r="D2" s="29"/>
      <c r="E2" s="29"/>
      <c r="F2" s="29"/>
      <c r="G2" s="29"/>
      <c r="H2" s="29"/>
      <c r="I2" s="30"/>
      <c r="J2" s="27" t="s">
        <v>15</v>
      </c>
      <c r="K2" s="27"/>
      <c r="L2" s="27"/>
      <c r="M2" s="27"/>
      <c r="N2" s="27"/>
      <c r="O2" s="27"/>
      <c r="P2" s="27"/>
      <c r="Q2" s="27"/>
      <c r="R2" s="27" t="s">
        <v>17</v>
      </c>
      <c r="S2" s="27"/>
      <c r="T2" s="27"/>
      <c r="U2" s="27"/>
      <c r="V2" s="27"/>
      <c r="W2" s="27"/>
      <c r="X2" s="27"/>
      <c r="Y2" s="27"/>
      <c r="Z2" s="27" t="s">
        <v>18</v>
      </c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3" spans="1:41" s="2" customFormat="1" x14ac:dyDescent="0.25">
      <c r="A3" s="32"/>
      <c r="B3" s="6">
        <v>2010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7">
        <v>2017</v>
      </c>
      <c r="J3" s="3">
        <v>2010</v>
      </c>
      <c r="K3" s="3">
        <v>2011</v>
      </c>
      <c r="L3" s="3">
        <v>2012</v>
      </c>
      <c r="M3" s="3">
        <v>2013</v>
      </c>
      <c r="N3" s="3">
        <v>2014</v>
      </c>
      <c r="O3" s="3">
        <v>2015</v>
      </c>
      <c r="P3" s="3">
        <v>2016</v>
      </c>
      <c r="Q3" s="3">
        <v>2017</v>
      </c>
      <c r="R3" s="3">
        <v>2010</v>
      </c>
      <c r="S3" s="3">
        <v>2011</v>
      </c>
      <c r="T3" s="3">
        <v>2012</v>
      </c>
      <c r="U3" s="3">
        <v>2013</v>
      </c>
      <c r="V3" s="3">
        <v>2014</v>
      </c>
      <c r="W3" s="3">
        <v>2015</v>
      </c>
      <c r="X3" s="3">
        <v>2016</v>
      </c>
      <c r="Y3" s="3">
        <v>2017</v>
      </c>
      <c r="Z3" s="3">
        <v>2010</v>
      </c>
      <c r="AA3" s="3">
        <v>2011</v>
      </c>
      <c r="AB3" s="3">
        <v>2012</v>
      </c>
      <c r="AC3" s="3">
        <v>2013</v>
      </c>
      <c r="AD3" s="3">
        <v>2014</v>
      </c>
      <c r="AE3" s="3">
        <v>2015</v>
      </c>
      <c r="AF3" s="3">
        <v>2016</v>
      </c>
      <c r="AG3" s="3">
        <v>2017</v>
      </c>
      <c r="AH3" s="3">
        <v>2010</v>
      </c>
      <c r="AI3" s="3">
        <v>2011</v>
      </c>
      <c r="AJ3" s="3">
        <v>2012</v>
      </c>
      <c r="AK3" s="3">
        <v>2013</v>
      </c>
      <c r="AL3" s="3">
        <v>2014</v>
      </c>
      <c r="AM3" s="3">
        <v>2015</v>
      </c>
      <c r="AN3" s="3">
        <v>2016</v>
      </c>
      <c r="AO3" s="3">
        <v>2017</v>
      </c>
    </row>
    <row r="4" spans="1:41" x14ac:dyDescent="0.25">
      <c r="A4" s="4" t="s">
        <v>2</v>
      </c>
      <c r="B4" s="9">
        <v>297814</v>
      </c>
      <c r="C4" s="10">
        <v>303190</v>
      </c>
      <c r="D4" s="10">
        <v>308510</v>
      </c>
      <c r="E4" s="10">
        <v>313725</v>
      </c>
      <c r="F4" s="10">
        <v>319098</v>
      </c>
      <c r="G4" s="10">
        <v>324283</v>
      </c>
      <c r="H4" s="10">
        <v>329286</v>
      </c>
      <c r="I4" s="11">
        <v>334328</v>
      </c>
      <c r="J4" s="10">
        <v>6939930.2999999998</v>
      </c>
      <c r="K4" s="10">
        <v>8138955.7000000002</v>
      </c>
      <c r="L4" s="10">
        <v>8728971.6999999993</v>
      </c>
      <c r="M4" s="10">
        <v>9411306.5999999996</v>
      </c>
      <c r="N4" s="10">
        <v>10204693.640000001</v>
      </c>
      <c r="O4" s="10">
        <v>10801875.34</v>
      </c>
      <c r="P4" s="10">
        <v>11400248.189999999</v>
      </c>
      <c r="Q4" s="10">
        <v>12362241.460000001</v>
      </c>
      <c r="R4" s="10">
        <f>J4/B4*1000</f>
        <v>23302.90147541754</v>
      </c>
      <c r="S4" s="10">
        <f t="shared" ref="S4:Y4" si="0">K4/C4*1000</f>
        <v>26844.406807612391</v>
      </c>
      <c r="T4" s="10">
        <f t="shared" si="0"/>
        <v>28293.966808207188</v>
      </c>
      <c r="U4" s="10">
        <f t="shared" si="0"/>
        <v>29998.586660291654</v>
      </c>
      <c r="V4" s="10">
        <f t="shared" si="0"/>
        <v>31979.810716457014</v>
      </c>
      <c r="W4" s="10">
        <f t="shared" si="0"/>
        <v>33310.02655088302</v>
      </c>
      <c r="X4" s="10">
        <f t="shared" si="0"/>
        <v>34621.114137861914</v>
      </c>
      <c r="Y4" s="10">
        <f t="shared" si="0"/>
        <v>36976.386841664476</v>
      </c>
      <c r="Z4" s="25">
        <f>((R4-R$17)^2)*(B4/B$17)</f>
        <v>1092.0299387041405</v>
      </c>
      <c r="AA4" s="25">
        <f t="shared" ref="AA4:AG16" si="1">((S4-S$17)^2)*(C4/C$17)</f>
        <v>5102.9756206635175</v>
      </c>
      <c r="AB4" s="25">
        <f t="shared" si="1"/>
        <v>765.05735404026348</v>
      </c>
      <c r="AC4" s="25">
        <f t="shared" si="1"/>
        <v>287.5395310914468</v>
      </c>
      <c r="AD4" s="25">
        <f t="shared" si="1"/>
        <v>31270.708541509201</v>
      </c>
      <c r="AE4" s="25">
        <f t="shared" si="1"/>
        <v>88191.430011834193</v>
      </c>
      <c r="AF4" s="25">
        <f t="shared" si="1"/>
        <v>173041.76380882823</v>
      </c>
      <c r="AG4" s="25">
        <f t="shared" si="1"/>
        <v>251924.53981233924</v>
      </c>
      <c r="AH4" s="18"/>
      <c r="AI4" s="18"/>
      <c r="AJ4" s="18"/>
      <c r="AK4" s="18"/>
      <c r="AL4" s="18"/>
      <c r="AM4" s="18"/>
      <c r="AN4" s="18"/>
      <c r="AO4" s="18"/>
    </row>
    <row r="5" spans="1:41" x14ac:dyDescent="0.25">
      <c r="A5" s="4" t="s">
        <v>3</v>
      </c>
      <c r="B5" s="9">
        <v>291509</v>
      </c>
      <c r="C5" s="10">
        <v>297335</v>
      </c>
      <c r="D5" s="10">
        <v>302982</v>
      </c>
      <c r="E5" s="10">
        <v>308730</v>
      </c>
      <c r="F5" s="10">
        <v>314492</v>
      </c>
      <c r="G5" s="10">
        <v>320208</v>
      </c>
      <c r="H5" s="10">
        <v>325827</v>
      </c>
      <c r="I5" s="11">
        <v>331326</v>
      </c>
      <c r="J5" s="10">
        <v>11443591.9</v>
      </c>
      <c r="K5" s="10">
        <v>13187378.4</v>
      </c>
      <c r="L5" s="10">
        <v>14219688.4</v>
      </c>
      <c r="M5" s="10">
        <v>15424846</v>
      </c>
      <c r="N5" s="10">
        <v>16993762.82</v>
      </c>
      <c r="O5" s="10">
        <v>18235343.43</v>
      </c>
      <c r="P5" s="10">
        <v>19445680.140000001</v>
      </c>
      <c r="Q5" s="10">
        <v>21364177.989999998</v>
      </c>
      <c r="R5" s="10">
        <f t="shared" ref="R5:R17" si="2">J5/B5*1000</f>
        <v>39256.393113077131</v>
      </c>
      <c r="S5" s="10">
        <f t="shared" ref="S5:S17" si="3">K5/C5*1000</f>
        <v>44351.920897304386</v>
      </c>
      <c r="T5" s="10">
        <f t="shared" ref="T5:T17" si="4">L5/D5*1000</f>
        <v>46932.45275296882</v>
      </c>
      <c r="U5" s="10">
        <f t="shared" ref="U5:U17" si="5">M5/E5*1000</f>
        <v>49962.251805784988</v>
      </c>
      <c r="V5" s="10">
        <f t="shared" ref="V5:V17" si="6">N5/F5*1000</f>
        <v>54035.596517558472</v>
      </c>
      <c r="W5" s="10">
        <f t="shared" ref="W5:W17" si="7">O5/G5*1000</f>
        <v>56948.43173812022</v>
      </c>
      <c r="X5" s="10">
        <f t="shared" ref="X5:X17" si="8">P5/H5*1000</f>
        <v>59680.996786638309</v>
      </c>
      <c r="Y5" s="10">
        <f t="shared" ref="Y5:Y17" si="9">Q5/I5*1000</f>
        <v>64480.837573869838</v>
      </c>
      <c r="Z5" s="25">
        <f t="shared" ref="Z5:Z16" si="10">((R5-R$17)^2)*(B5/B$17)</f>
        <v>20073927.093648244</v>
      </c>
      <c r="AA5" s="25">
        <f t="shared" si="1"/>
        <v>25242378.061633408</v>
      </c>
      <c r="AB5" s="25">
        <f t="shared" si="1"/>
        <v>28098141.114684336</v>
      </c>
      <c r="AC5" s="25">
        <f t="shared" si="1"/>
        <v>31732416.936627131</v>
      </c>
      <c r="AD5" s="25">
        <f t="shared" si="1"/>
        <v>36837710.27326183</v>
      </c>
      <c r="AE5" s="25">
        <f t="shared" si="1"/>
        <v>40980151.85032393</v>
      </c>
      <c r="AF5" s="25">
        <f t="shared" si="1"/>
        <v>44747617.06406901</v>
      </c>
      <c r="AG5" s="25">
        <f t="shared" si="1"/>
        <v>53294505.634898476</v>
      </c>
      <c r="AH5" s="18"/>
      <c r="AI5" s="18"/>
      <c r="AJ5" s="18"/>
      <c r="AK5" s="18"/>
      <c r="AL5" s="18"/>
      <c r="AM5" s="18"/>
      <c r="AN5" s="18"/>
      <c r="AO5" s="18"/>
    </row>
    <row r="6" spans="1:41" x14ac:dyDescent="0.25">
      <c r="A6" s="4" t="s">
        <v>4</v>
      </c>
      <c r="B6" s="9">
        <v>509091</v>
      </c>
      <c r="C6" s="10">
        <v>518207</v>
      </c>
      <c r="D6" s="10">
        <v>527195</v>
      </c>
      <c r="E6" s="10">
        <v>536328</v>
      </c>
      <c r="F6" s="10">
        <v>545397</v>
      </c>
      <c r="G6" s="10">
        <v>554443</v>
      </c>
      <c r="H6" s="10">
        <v>563062</v>
      </c>
      <c r="I6" s="11">
        <v>571573</v>
      </c>
      <c r="J6" s="10">
        <v>7605086.4000000004</v>
      </c>
      <c r="K6" s="10">
        <v>8778806.3000000007</v>
      </c>
      <c r="L6" s="10">
        <v>9518016.9000000004</v>
      </c>
      <c r="M6" s="10">
        <v>10287369.4</v>
      </c>
      <c r="N6" s="10">
        <v>11456926.15</v>
      </c>
      <c r="O6" s="10">
        <v>12480881.960000001</v>
      </c>
      <c r="P6" s="10">
        <v>13386884.560000001</v>
      </c>
      <c r="Q6" s="10">
        <v>14539093.140000001</v>
      </c>
      <c r="R6" s="10">
        <f t="shared" si="2"/>
        <v>14938.559903828589</v>
      </c>
      <c r="S6" s="10">
        <f t="shared" si="3"/>
        <v>16940.732757373022</v>
      </c>
      <c r="T6" s="10">
        <f t="shared" si="4"/>
        <v>18054.072781418639</v>
      </c>
      <c r="U6" s="10">
        <f t="shared" si="5"/>
        <v>19181.115660565923</v>
      </c>
      <c r="V6" s="10">
        <f t="shared" si="6"/>
        <v>21006.580802608009</v>
      </c>
      <c r="W6" s="10">
        <f t="shared" si="7"/>
        <v>22510.66739051625</v>
      </c>
      <c r="X6" s="10">
        <f t="shared" si="8"/>
        <v>23775.151866046723</v>
      </c>
      <c r="Y6" s="10">
        <f t="shared" si="9"/>
        <v>25436.98379734522</v>
      </c>
      <c r="Z6" s="25">
        <f t="shared" si="10"/>
        <v>10049914.744246475</v>
      </c>
      <c r="AA6" s="25">
        <f t="shared" si="1"/>
        <v>13001816.324474001</v>
      </c>
      <c r="AB6" s="25">
        <f t="shared" si="1"/>
        <v>14329843.197732229</v>
      </c>
      <c r="AC6" s="25">
        <f t="shared" si="1"/>
        <v>16461713.036255205</v>
      </c>
      <c r="AD6" s="25">
        <f t="shared" si="1"/>
        <v>18686498.78049618</v>
      </c>
      <c r="AE6" s="25">
        <f t="shared" si="1"/>
        <v>19484297.878234517</v>
      </c>
      <c r="AF6" s="25">
        <f t="shared" si="1"/>
        <v>21024952.863592252</v>
      </c>
      <c r="AG6" s="25">
        <f t="shared" si="1"/>
        <v>24546297.862363674</v>
      </c>
      <c r="AH6" s="18"/>
      <c r="AI6" s="18"/>
      <c r="AJ6" s="18"/>
      <c r="AK6" s="18"/>
      <c r="AL6" s="18"/>
      <c r="AM6" s="18"/>
      <c r="AN6" s="18"/>
      <c r="AO6" s="18"/>
    </row>
    <row r="7" spans="1:41" x14ac:dyDescent="0.25">
      <c r="A7" s="4" t="s">
        <v>5</v>
      </c>
      <c r="B7" s="9">
        <v>277090</v>
      </c>
      <c r="C7" s="10">
        <v>281433</v>
      </c>
      <c r="D7" s="10">
        <v>285595</v>
      </c>
      <c r="E7" s="10">
        <v>289995</v>
      </c>
      <c r="F7" s="10">
        <v>294109</v>
      </c>
      <c r="G7" s="10">
        <v>298282</v>
      </c>
      <c r="H7" s="10">
        <v>302304</v>
      </c>
      <c r="I7" s="11">
        <v>306195</v>
      </c>
      <c r="J7" s="10">
        <v>3782241.9</v>
      </c>
      <c r="K7" s="10">
        <v>4176503.4</v>
      </c>
      <c r="L7" s="10">
        <v>4534367.7</v>
      </c>
      <c r="M7" s="10">
        <v>4906628.7</v>
      </c>
      <c r="N7" s="10">
        <v>5516862.7999999998</v>
      </c>
      <c r="O7" s="10">
        <v>6250385.1799999997</v>
      </c>
      <c r="P7" s="10">
        <v>6846685.79</v>
      </c>
      <c r="Q7" s="10">
        <v>7471570.8499999996</v>
      </c>
      <c r="R7" s="10">
        <f t="shared" si="2"/>
        <v>13649.86791295247</v>
      </c>
      <c r="S7" s="10">
        <f t="shared" si="3"/>
        <v>14840.133886218035</v>
      </c>
      <c r="T7" s="10">
        <f t="shared" si="4"/>
        <v>15876.915562247239</v>
      </c>
      <c r="U7" s="10">
        <f t="shared" si="5"/>
        <v>16919.701029328091</v>
      </c>
      <c r="V7" s="10">
        <f t="shared" si="6"/>
        <v>18757.885001819053</v>
      </c>
      <c r="W7" s="10">
        <f t="shared" si="7"/>
        <v>20954.617375503716</v>
      </c>
      <c r="X7" s="10">
        <f t="shared" si="8"/>
        <v>22648.346664284956</v>
      </c>
      <c r="Y7" s="10">
        <f t="shared" si="9"/>
        <v>24401.348323780596</v>
      </c>
      <c r="Z7" s="25">
        <f t="shared" si="10"/>
        <v>7258888.1886182325</v>
      </c>
      <c r="AA7" s="25">
        <f t="shared" si="1"/>
        <v>10468454.27250373</v>
      </c>
      <c r="AB7" s="25">
        <f t="shared" si="1"/>
        <v>11453025.459240552</v>
      </c>
      <c r="AC7" s="25">
        <f t="shared" si="1"/>
        <v>12986855.237646913</v>
      </c>
      <c r="AD7" s="25">
        <f t="shared" si="1"/>
        <v>14365059.113745419</v>
      </c>
      <c r="AE7" s="25">
        <f t="shared" si="1"/>
        <v>13418263.871222083</v>
      </c>
      <c r="AF7" s="25">
        <f t="shared" si="1"/>
        <v>13450034.430925317</v>
      </c>
      <c r="AG7" s="25">
        <f t="shared" si="1"/>
        <v>15276953.477976013</v>
      </c>
      <c r="AH7" s="18"/>
      <c r="AI7" s="18"/>
      <c r="AJ7" s="18"/>
      <c r="AK7" s="18"/>
      <c r="AL7" s="18"/>
      <c r="AM7" s="18"/>
      <c r="AN7" s="18"/>
      <c r="AO7" s="18"/>
    </row>
    <row r="8" spans="1:41" x14ac:dyDescent="0.25">
      <c r="A8" s="4" t="s">
        <v>6</v>
      </c>
      <c r="B8" s="9">
        <v>168599</v>
      </c>
      <c r="C8" s="10">
        <v>171281</v>
      </c>
      <c r="D8" s="10">
        <v>173869</v>
      </c>
      <c r="E8" s="10">
        <v>176468</v>
      </c>
      <c r="F8" s="10">
        <v>179166</v>
      </c>
      <c r="G8" s="10">
        <v>181778</v>
      </c>
      <c r="H8" s="10">
        <v>184330</v>
      </c>
      <c r="I8" s="11">
        <v>186672</v>
      </c>
      <c r="J8" s="10">
        <v>4065949.2</v>
      </c>
      <c r="K8" s="10">
        <v>4699794.9000000004</v>
      </c>
      <c r="L8" s="10">
        <v>5051451.5999999996</v>
      </c>
      <c r="M8" s="10">
        <v>5468823.5999999996</v>
      </c>
      <c r="N8" s="10">
        <v>6141944.9299999997</v>
      </c>
      <c r="O8" s="10">
        <v>6474844.8499999996</v>
      </c>
      <c r="P8" s="10">
        <v>6900018.8899999997</v>
      </c>
      <c r="Q8" s="10">
        <v>7433274.0999999996</v>
      </c>
      <c r="R8" s="10">
        <f t="shared" si="2"/>
        <v>24116.093215262252</v>
      </c>
      <c r="S8" s="10">
        <f t="shared" si="3"/>
        <v>27439.090733940138</v>
      </c>
      <c r="T8" s="10">
        <f t="shared" si="4"/>
        <v>29053.204424020383</v>
      </c>
      <c r="U8" s="10">
        <f t="shared" si="5"/>
        <v>30990.454926672257</v>
      </c>
      <c r="V8" s="10">
        <f t="shared" si="6"/>
        <v>34280.750421396915</v>
      </c>
      <c r="W8" s="10">
        <f t="shared" si="7"/>
        <v>35619.51858860808</v>
      </c>
      <c r="X8" s="10">
        <f t="shared" si="8"/>
        <v>37432.967449682634</v>
      </c>
      <c r="Y8" s="10">
        <f t="shared" si="9"/>
        <v>39819.973536470388</v>
      </c>
      <c r="Z8" s="25">
        <f t="shared" si="10"/>
        <v>22525.612541366336</v>
      </c>
      <c r="AA8" s="25">
        <f t="shared" si="1"/>
        <v>32903.994887865978</v>
      </c>
      <c r="AB8" s="25">
        <f t="shared" si="1"/>
        <v>33668.797394887108</v>
      </c>
      <c r="AC8" s="25">
        <f t="shared" si="1"/>
        <v>39804.593568523887</v>
      </c>
      <c r="AD8" s="25">
        <f t="shared" si="1"/>
        <v>129049.24568646107</v>
      </c>
      <c r="AE8" s="25">
        <f t="shared" si="1"/>
        <v>73234.195450928426</v>
      </c>
      <c r="AF8" s="25">
        <f t="shared" si="1"/>
        <v>83081.772671451734</v>
      </c>
      <c r="AG8" s="25">
        <f t="shared" si="1"/>
        <v>53013.832887447694</v>
      </c>
      <c r="AH8" s="18"/>
      <c r="AI8" s="18"/>
      <c r="AJ8" s="18"/>
      <c r="AK8" s="18"/>
      <c r="AL8" s="18"/>
      <c r="AM8" s="18"/>
      <c r="AN8" s="18"/>
      <c r="AO8" s="18"/>
    </row>
    <row r="9" spans="1:41" x14ac:dyDescent="0.25">
      <c r="A9" s="4" t="s">
        <v>7</v>
      </c>
      <c r="B9" s="9">
        <v>213114</v>
      </c>
      <c r="C9" s="10">
        <v>215984</v>
      </c>
      <c r="D9" s="10">
        <v>218897</v>
      </c>
      <c r="E9" s="10">
        <v>221614</v>
      </c>
      <c r="F9" s="10">
        <v>224474</v>
      </c>
      <c r="G9" s="10">
        <v>227153</v>
      </c>
      <c r="H9" s="10">
        <v>229889</v>
      </c>
      <c r="I9" s="11">
        <v>232587</v>
      </c>
      <c r="J9" s="10">
        <v>2842094.7</v>
      </c>
      <c r="K9" s="10">
        <v>3168289.1</v>
      </c>
      <c r="L9" s="10">
        <v>3446191.1</v>
      </c>
      <c r="M9" s="10">
        <v>3801446.2</v>
      </c>
      <c r="N9" s="10">
        <v>4258173.45</v>
      </c>
      <c r="O9" s="10">
        <v>4782062.67</v>
      </c>
      <c r="P9" s="10">
        <v>5236784.76</v>
      </c>
      <c r="Q9" s="10">
        <v>5671876.1299999999</v>
      </c>
      <c r="R9" s="10">
        <f t="shared" si="2"/>
        <v>13336.030012106197</v>
      </c>
      <c r="S9" s="10">
        <f t="shared" si="3"/>
        <v>14669.091691977184</v>
      </c>
      <c r="T9" s="10">
        <f t="shared" si="4"/>
        <v>15743.436867567851</v>
      </c>
      <c r="U9" s="10">
        <f t="shared" si="5"/>
        <v>17153.456911566958</v>
      </c>
      <c r="V9" s="10">
        <f t="shared" si="6"/>
        <v>18969.561953722929</v>
      </c>
      <c r="W9" s="10">
        <f t="shared" si="7"/>
        <v>21052.166029064112</v>
      </c>
      <c r="X9" s="10">
        <f t="shared" si="8"/>
        <v>22779.623035464941</v>
      </c>
      <c r="Y9" s="10">
        <f t="shared" si="9"/>
        <v>24386.041051305532</v>
      </c>
      <c r="Z9" s="25">
        <f t="shared" si="10"/>
        <v>5947407.2453018259</v>
      </c>
      <c r="AA9" s="25">
        <f t="shared" si="1"/>
        <v>8269463.6120795039</v>
      </c>
      <c r="AB9" s="25">
        <f t="shared" si="1"/>
        <v>8969521.1177642979</v>
      </c>
      <c r="AC9" s="25">
        <f t="shared" si="1"/>
        <v>9574535.0664814319</v>
      </c>
      <c r="AD9" s="25">
        <f t="shared" si="1"/>
        <v>10631136.686428111</v>
      </c>
      <c r="AE9" s="25">
        <f t="shared" si="1"/>
        <v>10070247.09628588</v>
      </c>
      <c r="AF9" s="25">
        <f t="shared" si="1"/>
        <v>10029222.445705103</v>
      </c>
      <c r="AG9" s="25">
        <f t="shared" si="1"/>
        <v>11629230.483817855</v>
      </c>
      <c r="AH9" s="18"/>
      <c r="AI9" s="18"/>
      <c r="AJ9" s="18"/>
      <c r="AK9" s="18"/>
      <c r="AL9" s="18"/>
      <c r="AM9" s="18"/>
      <c r="AN9" s="18"/>
      <c r="AO9" s="18"/>
    </row>
    <row r="10" spans="1:41" x14ac:dyDescent="0.25">
      <c r="A10" s="4" t="s">
        <v>8</v>
      </c>
      <c r="B10" s="9">
        <v>244094</v>
      </c>
      <c r="C10" s="10">
        <v>247522</v>
      </c>
      <c r="D10" s="10">
        <v>250705</v>
      </c>
      <c r="E10" s="10">
        <v>253868</v>
      </c>
      <c r="F10" s="10">
        <v>257107</v>
      </c>
      <c r="G10" s="10">
        <v>260292</v>
      </c>
      <c r="H10" s="10">
        <v>263376</v>
      </c>
      <c r="I10" s="11">
        <v>266501</v>
      </c>
      <c r="J10" s="10">
        <v>2996326.1</v>
      </c>
      <c r="K10" s="10">
        <v>3358990.9</v>
      </c>
      <c r="L10" s="10">
        <v>3627365.1</v>
      </c>
      <c r="M10" s="10">
        <v>4010838.5</v>
      </c>
      <c r="N10" s="10">
        <v>4539833.87</v>
      </c>
      <c r="O10" s="10">
        <v>5135883.09</v>
      </c>
      <c r="P10" s="10">
        <v>5649530.04</v>
      </c>
      <c r="Q10" s="10">
        <v>6135770.7699999996</v>
      </c>
      <c r="R10" s="10">
        <f t="shared" si="2"/>
        <v>12275.29599252747</v>
      </c>
      <c r="S10" s="10">
        <f t="shared" si="3"/>
        <v>13570.474139672433</v>
      </c>
      <c r="T10" s="10">
        <f t="shared" si="4"/>
        <v>14468.658782234101</v>
      </c>
      <c r="U10" s="10">
        <f t="shared" si="5"/>
        <v>15798.91321474152</v>
      </c>
      <c r="V10" s="10">
        <f t="shared" si="6"/>
        <v>17657.371716833848</v>
      </c>
      <c r="W10" s="10">
        <f t="shared" si="7"/>
        <v>19731.236803282467</v>
      </c>
      <c r="X10" s="10">
        <f t="shared" si="8"/>
        <v>21450.436030617824</v>
      </c>
      <c r="Y10" s="10">
        <f t="shared" si="9"/>
        <v>23023.443701899803</v>
      </c>
      <c r="Z10" s="25">
        <f t="shared" si="10"/>
        <v>8320689.3103757454</v>
      </c>
      <c r="AA10" s="25">
        <f t="shared" si="1"/>
        <v>11303535.906883059</v>
      </c>
      <c r="AB10" s="25">
        <f t="shared" si="1"/>
        <v>12483626.648864469</v>
      </c>
      <c r="AC10" s="25">
        <f t="shared" si="1"/>
        <v>13391415.084865473</v>
      </c>
      <c r="AD10" s="25">
        <f t="shared" si="1"/>
        <v>14633994.083995022</v>
      </c>
      <c r="AE10" s="25">
        <f t="shared" si="1"/>
        <v>13945431.710205182</v>
      </c>
      <c r="AF10" s="25">
        <f t="shared" si="1"/>
        <v>13901266.879282407</v>
      </c>
      <c r="AG10" s="25">
        <f t="shared" si="1"/>
        <v>15975138.944685314</v>
      </c>
      <c r="AH10" s="18"/>
      <c r="AI10" s="18"/>
      <c r="AJ10" s="18"/>
      <c r="AK10" s="18"/>
      <c r="AL10" s="18"/>
      <c r="AM10" s="18"/>
      <c r="AN10" s="18"/>
      <c r="AO10" s="18"/>
    </row>
    <row r="11" spans="1:41" x14ac:dyDescent="0.25">
      <c r="A11" s="4" t="s">
        <v>9</v>
      </c>
      <c r="B11" s="9">
        <v>209813</v>
      </c>
      <c r="C11" s="10">
        <v>212902</v>
      </c>
      <c r="D11" s="10">
        <v>215980</v>
      </c>
      <c r="E11" s="10">
        <v>219210</v>
      </c>
      <c r="F11" s="10">
        <v>222314</v>
      </c>
      <c r="G11" s="10">
        <v>225386</v>
      </c>
      <c r="H11" s="10">
        <v>228528</v>
      </c>
      <c r="I11" s="11">
        <v>231594</v>
      </c>
      <c r="J11" s="10">
        <v>2039850.7</v>
      </c>
      <c r="K11" s="10">
        <v>2290301.1</v>
      </c>
      <c r="L11" s="10">
        <v>2526362.7999999998</v>
      </c>
      <c r="M11" s="10">
        <v>2784026.3</v>
      </c>
      <c r="N11" s="10">
        <v>3146838.42</v>
      </c>
      <c r="O11" s="10">
        <v>3563517.73</v>
      </c>
      <c r="P11" s="10">
        <v>3877187.91</v>
      </c>
      <c r="Q11" s="10">
        <v>4210141.71</v>
      </c>
      <c r="R11" s="10">
        <f t="shared" si="2"/>
        <v>9722.23217817771</v>
      </c>
      <c r="S11" s="10">
        <f t="shared" si="3"/>
        <v>10757.536800969461</v>
      </c>
      <c r="T11" s="10">
        <f t="shared" si="4"/>
        <v>11697.207148810074</v>
      </c>
      <c r="U11" s="10">
        <f t="shared" si="5"/>
        <v>12700.270516855982</v>
      </c>
      <c r="V11" s="10">
        <f t="shared" si="6"/>
        <v>14154.926905188157</v>
      </c>
      <c r="W11" s="10">
        <f t="shared" si="7"/>
        <v>15810.732387992155</v>
      </c>
      <c r="X11" s="10">
        <f t="shared" si="8"/>
        <v>16965.920631169924</v>
      </c>
      <c r="Y11" s="10">
        <f t="shared" si="9"/>
        <v>18178.975750667116</v>
      </c>
      <c r="Z11" s="25">
        <f t="shared" si="10"/>
        <v>10804863.804016141</v>
      </c>
      <c r="AA11" s="25">
        <f t="shared" si="1"/>
        <v>14375900.19905212</v>
      </c>
      <c r="AB11" s="25">
        <f t="shared" si="1"/>
        <v>15535000.371965669</v>
      </c>
      <c r="AC11" s="25">
        <f t="shared" si="1"/>
        <v>17134878.174021401</v>
      </c>
      <c r="AD11" s="25">
        <f t="shared" si="1"/>
        <v>19280773.468660146</v>
      </c>
      <c r="AE11" s="25">
        <f t="shared" si="1"/>
        <v>19419621.712488521</v>
      </c>
      <c r="AF11" s="25">
        <f t="shared" si="1"/>
        <v>20589609.023127738</v>
      </c>
      <c r="AG11" s="25">
        <f t="shared" si="1"/>
        <v>23761280.285737611</v>
      </c>
      <c r="AH11" s="18"/>
      <c r="AI11" s="18"/>
      <c r="AJ11" s="18"/>
      <c r="AK11" s="18"/>
      <c r="AL11" s="18"/>
      <c r="AM11" s="18"/>
      <c r="AN11" s="18"/>
      <c r="AO11" s="18"/>
    </row>
    <row r="12" spans="1:41" x14ac:dyDescent="0.25">
      <c r="A12" s="4" t="s">
        <v>10</v>
      </c>
      <c r="B12" s="9">
        <v>219696</v>
      </c>
      <c r="C12" s="10">
        <v>223696</v>
      </c>
      <c r="D12" s="10">
        <v>227714</v>
      </c>
      <c r="E12" s="10">
        <v>231718</v>
      </c>
      <c r="F12" s="10">
        <v>235777</v>
      </c>
      <c r="G12" s="10">
        <v>239593</v>
      </c>
      <c r="H12" s="10">
        <v>243477</v>
      </c>
      <c r="I12" s="11">
        <v>247106</v>
      </c>
      <c r="J12" s="10">
        <v>10292209.1</v>
      </c>
      <c r="K12" s="10">
        <v>12204202.800000001</v>
      </c>
      <c r="L12" s="10">
        <v>12921942.4</v>
      </c>
      <c r="M12" s="10">
        <v>13812146.699999999</v>
      </c>
      <c r="N12" s="10">
        <v>14737131.02</v>
      </c>
      <c r="O12" s="10">
        <v>14846408.4</v>
      </c>
      <c r="P12" s="10">
        <v>15286489.35</v>
      </c>
      <c r="Q12" s="10">
        <v>16441086.560000001</v>
      </c>
      <c r="R12" s="10">
        <f t="shared" si="2"/>
        <v>46847.503368290723</v>
      </c>
      <c r="S12" s="10">
        <f t="shared" si="3"/>
        <v>54557.089979257566</v>
      </c>
      <c r="T12" s="10">
        <f t="shared" si="4"/>
        <v>56746.367812255725</v>
      </c>
      <c r="U12" s="10">
        <f t="shared" si="5"/>
        <v>59607.56911418189</v>
      </c>
      <c r="V12" s="10">
        <f t="shared" si="6"/>
        <v>62504.531909388948</v>
      </c>
      <c r="W12" s="10">
        <f t="shared" si="7"/>
        <v>61965.117511780401</v>
      </c>
      <c r="X12" s="10">
        <f t="shared" si="8"/>
        <v>62784.120676696359</v>
      </c>
      <c r="Y12" s="10">
        <f t="shared" si="9"/>
        <v>66534.550193034578</v>
      </c>
      <c r="Z12" s="25">
        <f t="shared" si="10"/>
        <v>33106621.815367583</v>
      </c>
      <c r="AA12" s="25">
        <f t="shared" si="1"/>
        <v>47090709.394390464</v>
      </c>
      <c r="AB12" s="25">
        <f t="shared" si="1"/>
        <v>49036159.326262288</v>
      </c>
      <c r="AC12" s="25">
        <f t="shared" si="1"/>
        <v>52492229.488580912</v>
      </c>
      <c r="AD12" s="25">
        <f t="shared" si="1"/>
        <v>53750853.970621705</v>
      </c>
      <c r="AE12" s="25">
        <f t="shared" si="1"/>
        <v>45789350.258469053</v>
      </c>
      <c r="AF12" s="25">
        <f t="shared" si="1"/>
        <v>42809564.027291335</v>
      </c>
      <c r="AG12" s="25">
        <f t="shared" si="1"/>
        <v>46342552.028975017</v>
      </c>
      <c r="AH12" s="18"/>
      <c r="AI12" s="18"/>
      <c r="AJ12" s="18"/>
      <c r="AK12" s="18"/>
      <c r="AL12" s="18"/>
      <c r="AM12" s="18"/>
      <c r="AN12" s="18"/>
      <c r="AO12" s="18"/>
    </row>
    <row r="13" spans="1:41" x14ac:dyDescent="0.25">
      <c r="A13" s="4" t="s">
        <v>11</v>
      </c>
      <c r="B13" s="9">
        <v>269581</v>
      </c>
      <c r="C13" s="10">
        <v>282378</v>
      </c>
      <c r="D13" s="10">
        <v>295032</v>
      </c>
      <c r="E13" s="10">
        <v>306185</v>
      </c>
      <c r="F13" s="10">
        <v>315815</v>
      </c>
      <c r="G13" s="10">
        <v>325115</v>
      </c>
      <c r="H13" s="10">
        <v>334314</v>
      </c>
      <c r="I13" s="11">
        <v>343193</v>
      </c>
      <c r="J13" s="10">
        <v>10600137.199999999</v>
      </c>
      <c r="K13" s="10">
        <v>12591916.800000001</v>
      </c>
      <c r="L13" s="10">
        <v>13422183.5</v>
      </c>
      <c r="M13" s="10">
        <v>14262064</v>
      </c>
      <c r="N13" s="10">
        <v>15457094.32</v>
      </c>
      <c r="O13" s="10">
        <v>16026156.75</v>
      </c>
      <c r="P13" s="10">
        <v>16569019.66</v>
      </c>
      <c r="Q13" s="10">
        <v>17871456.550000001</v>
      </c>
      <c r="R13" s="10">
        <f t="shared" si="2"/>
        <v>39320.787444218986</v>
      </c>
      <c r="S13" s="10">
        <f t="shared" si="3"/>
        <v>44592.41442321994</v>
      </c>
      <c r="T13" s="10">
        <f t="shared" si="4"/>
        <v>45493.99217711977</v>
      </c>
      <c r="U13" s="10">
        <f t="shared" si="5"/>
        <v>46579.891242222846</v>
      </c>
      <c r="V13" s="10">
        <f t="shared" si="6"/>
        <v>48943.509079682728</v>
      </c>
      <c r="W13" s="10">
        <f t="shared" si="7"/>
        <v>49293.809113698233</v>
      </c>
      <c r="X13" s="10">
        <f t="shared" si="8"/>
        <v>49561.24978313801</v>
      </c>
      <c r="Y13" s="10">
        <f t="shared" si="9"/>
        <v>52074.070712397981</v>
      </c>
      <c r="Z13" s="25">
        <f t="shared" si="10"/>
        <v>18715181.028358866</v>
      </c>
      <c r="AA13" s="25">
        <f t="shared" si="1"/>
        <v>24626324.437740181</v>
      </c>
      <c r="AB13" s="25">
        <f t="shared" si="1"/>
        <v>23320741.310412526</v>
      </c>
      <c r="AC13" s="25">
        <f t="shared" si="1"/>
        <v>21683821.391326781</v>
      </c>
      <c r="AD13" s="25">
        <f t="shared" si="1"/>
        <v>21504899.153124392</v>
      </c>
      <c r="AE13" s="25">
        <f t="shared" si="1"/>
        <v>18193287.843653597</v>
      </c>
      <c r="AF13" s="25">
        <f t="shared" si="1"/>
        <v>14979945.50513785</v>
      </c>
      <c r="AG13" s="25">
        <f t="shared" si="1"/>
        <v>14814895.815507773</v>
      </c>
      <c r="AH13" s="18"/>
      <c r="AI13" s="18"/>
      <c r="AJ13" s="18"/>
      <c r="AK13" s="18"/>
      <c r="AL13" s="18"/>
      <c r="AM13" s="18"/>
      <c r="AN13" s="18"/>
      <c r="AO13" s="18"/>
    </row>
    <row r="14" spans="1:41" x14ac:dyDescent="0.25">
      <c r="A14" s="4" t="s">
        <v>12</v>
      </c>
      <c r="B14" s="9">
        <v>112815</v>
      </c>
      <c r="C14" s="10">
        <v>115029</v>
      </c>
      <c r="D14" s="10">
        <v>117088</v>
      </c>
      <c r="E14" s="10">
        <v>119171</v>
      </c>
      <c r="F14" s="10">
        <v>121318</v>
      </c>
      <c r="G14" s="10">
        <v>123449</v>
      </c>
      <c r="H14" s="10">
        <v>125534</v>
      </c>
      <c r="I14" s="11">
        <v>127503</v>
      </c>
      <c r="J14" s="10">
        <v>6154980.4000000004</v>
      </c>
      <c r="K14" s="10">
        <v>7474321.5999999996</v>
      </c>
      <c r="L14" s="10">
        <v>7887835.7999999998</v>
      </c>
      <c r="M14" s="10">
        <v>8664398.3000000007</v>
      </c>
      <c r="N14" s="10">
        <v>9351638.5600000005</v>
      </c>
      <c r="O14" s="10">
        <v>9252727.5399999991</v>
      </c>
      <c r="P14" s="10">
        <v>9433670.1400000006</v>
      </c>
      <c r="Q14" s="10">
        <v>10068290.210000001</v>
      </c>
      <c r="R14" s="10">
        <f t="shared" si="2"/>
        <v>54558.17400168418</v>
      </c>
      <c r="S14" s="10">
        <f t="shared" si="3"/>
        <v>64977.715184866429</v>
      </c>
      <c r="T14" s="10">
        <f t="shared" si="4"/>
        <v>67366.731005739275</v>
      </c>
      <c r="U14" s="10">
        <f t="shared" si="5"/>
        <v>72705.593642748674</v>
      </c>
      <c r="V14" s="10">
        <f t="shared" si="6"/>
        <v>77083.685520697676</v>
      </c>
      <c r="W14" s="10">
        <f t="shared" si="7"/>
        <v>74951.822534001898</v>
      </c>
      <c r="X14" s="10">
        <f t="shared" si="8"/>
        <v>75148.327465069233</v>
      </c>
      <c r="Y14" s="10">
        <f t="shared" si="9"/>
        <v>78965.124036297202</v>
      </c>
      <c r="Z14" s="25">
        <f t="shared" si="10"/>
        <v>30031693.023187276</v>
      </c>
      <c r="AA14" s="25">
        <f t="shared" si="1"/>
        <v>45625876.185317613</v>
      </c>
      <c r="AB14" s="25">
        <f t="shared" si="1"/>
        <v>47462213.346969135</v>
      </c>
      <c r="AC14" s="25">
        <f t="shared" si="1"/>
        <v>56233200.676744431</v>
      </c>
      <c r="AD14" s="25">
        <f t="shared" si="1"/>
        <v>61197692.80531466</v>
      </c>
      <c r="AE14" s="25">
        <f t="shared" si="1"/>
        <v>51002583.24983976</v>
      </c>
      <c r="AF14" s="25">
        <f t="shared" si="1"/>
        <v>47244068.233809069</v>
      </c>
      <c r="AG14" s="25">
        <f t="shared" si="1"/>
        <v>50081370.957772717</v>
      </c>
      <c r="AH14" s="18"/>
      <c r="AI14" s="18"/>
      <c r="AJ14" s="18"/>
      <c r="AK14" s="18"/>
      <c r="AL14" s="18"/>
      <c r="AM14" s="18"/>
      <c r="AN14" s="18"/>
      <c r="AO14" s="18"/>
    </row>
    <row r="15" spans="1:41" x14ac:dyDescent="0.25">
      <c r="A15" s="4" t="s">
        <v>13</v>
      </c>
      <c r="B15" s="9">
        <v>628199</v>
      </c>
      <c r="C15" s="10">
        <v>637873</v>
      </c>
      <c r="D15" s="10">
        <v>647403</v>
      </c>
      <c r="E15" s="10">
        <v>656778</v>
      </c>
      <c r="F15" s="10">
        <v>666223</v>
      </c>
      <c r="G15" s="10">
        <v>675440</v>
      </c>
      <c r="H15" s="10">
        <v>684183</v>
      </c>
      <c r="I15" s="11">
        <v>692793</v>
      </c>
      <c r="J15" s="10">
        <v>13067090.300000001</v>
      </c>
      <c r="K15" s="10">
        <v>14531046.800000001</v>
      </c>
      <c r="L15" s="10">
        <v>16177225</v>
      </c>
      <c r="M15" s="10">
        <v>17930436.100000001</v>
      </c>
      <c r="N15" s="10">
        <v>20420107.170000002</v>
      </c>
      <c r="O15" s="10">
        <v>23028080.579999998</v>
      </c>
      <c r="P15" s="10">
        <v>25326473.510000002</v>
      </c>
      <c r="Q15" s="10">
        <v>27929097.460000001</v>
      </c>
      <c r="R15" s="10">
        <f t="shared" si="2"/>
        <v>20800.877269782348</v>
      </c>
      <c r="S15" s="10">
        <f t="shared" si="3"/>
        <v>22780.47009357662</v>
      </c>
      <c r="T15" s="10">
        <f t="shared" si="4"/>
        <v>24987.874631411967</v>
      </c>
      <c r="U15" s="10">
        <f t="shared" si="5"/>
        <v>27300.604009269497</v>
      </c>
      <c r="V15" s="10">
        <f t="shared" si="6"/>
        <v>30650.558701816059</v>
      </c>
      <c r="W15" s="10">
        <f t="shared" si="7"/>
        <v>34093.451054127676</v>
      </c>
      <c r="X15" s="10">
        <f t="shared" si="8"/>
        <v>37017.10435658296</v>
      </c>
      <c r="Y15" s="10">
        <f t="shared" si="9"/>
        <v>40313.769711876419</v>
      </c>
      <c r="Z15" s="25">
        <f t="shared" si="10"/>
        <v>1181644.0002767842</v>
      </c>
      <c r="AA15" s="25">
        <f t="shared" si="1"/>
        <v>2497999.2363576586</v>
      </c>
      <c r="AB15" s="25">
        <f t="shared" si="1"/>
        <v>1761599.8190241999</v>
      </c>
      <c r="AC15" s="25">
        <f t="shared" si="1"/>
        <v>1295561.3749636598</v>
      </c>
      <c r="AD15" s="25">
        <f t="shared" si="1"/>
        <v>645310.3034496021</v>
      </c>
      <c r="AE15" s="25">
        <f t="shared" si="1"/>
        <v>11289.39524966721</v>
      </c>
      <c r="AF15" s="25">
        <f t="shared" si="1"/>
        <v>147845.01912174255</v>
      </c>
      <c r="AG15" s="25">
        <f t="shared" si="1"/>
        <v>417391.2882402314</v>
      </c>
      <c r="AH15" s="18"/>
      <c r="AI15" s="18"/>
      <c r="AJ15" s="18"/>
      <c r="AK15" s="18"/>
      <c r="AL15" s="18"/>
      <c r="AM15" s="18"/>
      <c r="AN15" s="18"/>
      <c r="AO15" s="18"/>
    </row>
    <row r="16" spans="1:41" x14ac:dyDescent="0.25">
      <c r="A16" s="4" t="s">
        <v>14</v>
      </c>
      <c r="B16" s="9">
        <v>201222</v>
      </c>
      <c r="C16" s="10">
        <v>207510</v>
      </c>
      <c r="D16" s="10">
        <v>214011</v>
      </c>
      <c r="E16" s="10">
        <v>220695</v>
      </c>
      <c r="F16" s="10">
        <v>227500</v>
      </c>
      <c r="G16" s="10">
        <v>234371</v>
      </c>
      <c r="H16" s="10">
        <v>241369</v>
      </c>
      <c r="I16" s="11">
        <v>248423</v>
      </c>
      <c r="J16" s="10">
        <v>3475509.9</v>
      </c>
      <c r="K16" s="10">
        <v>3902313</v>
      </c>
      <c r="L16" s="10">
        <v>4366554</v>
      </c>
      <c r="M16" s="10">
        <v>4943726.9000000004</v>
      </c>
      <c r="N16" s="10">
        <v>5641963.8499999996</v>
      </c>
      <c r="O16" s="10">
        <v>6501430.8600000003</v>
      </c>
      <c r="P16" s="10">
        <v>7194397.7699999996</v>
      </c>
      <c r="Q16" s="10">
        <v>7941053.2400000002</v>
      </c>
      <c r="R16" s="10">
        <f t="shared" si="2"/>
        <v>17272.017473238513</v>
      </c>
      <c r="S16" s="10">
        <f t="shared" si="3"/>
        <v>18805.421425473472</v>
      </c>
      <c r="T16" s="10">
        <f t="shared" si="4"/>
        <v>20403.409170556653</v>
      </c>
      <c r="U16" s="10">
        <f t="shared" si="5"/>
        <v>22400.719998187546</v>
      </c>
      <c r="V16" s="10">
        <f t="shared" si="6"/>
        <v>24799.841098901099</v>
      </c>
      <c r="W16" s="10">
        <f t="shared" si="7"/>
        <v>27739.911763827437</v>
      </c>
      <c r="X16" s="10">
        <f t="shared" si="8"/>
        <v>29806.635359138909</v>
      </c>
      <c r="Y16" s="10">
        <f t="shared" si="9"/>
        <v>31965.853564283501</v>
      </c>
      <c r="Z16" s="25">
        <f t="shared" si="10"/>
        <v>2086935.9595798119</v>
      </c>
      <c r="AA16" s="25">
        <f t="shared" si="1"/>
        <v>3389343.7184135476</v>
      </c>
      <c r="AB16" s="25">
        <f t="shared" si="1"/>
        <v>3434448.5803732523</v>
      </c>
      <c r="AC16" s="25">
        <f t="shared" si="1"/>
        <v>3357205.1619269019</v>
      </c>
      <c r="AD16" s="25">
        <f t="shared" si="1"/>
        <v>3528370.4497403386</v>
      </c>
      <c r="AE16" s="25">
        <f t="shared" si="1"/>
        <v>2567968.5836856621</v>
      </c>
      <c r="AF16" s="25">
        <f t="shared" si="1"/>
        <v>2343012.7905045711</v>
      </c>
      <c r="AG16" s="25">
        <f t="shared" si="1"/>
        <v>2765722.2177506723</v>
      </c>
      <c r="AH16" s="18"/>
      <c r="AI16" s="18"/>
      <c r="AJ16" s="18"/>
      <c r="AK16" s="18"/>
      <c r="AL16" s="18"/>
      <c r="AM16" s="18"/>
      <c r="AN16" s="18"/>
      <c r="AO16" s="18"/>
    </row>
    <row r="17" spans="1:41" s="1" customFormat="1" ht="15.75" thickBot="1" x14ac:dyDescent="0.3">
      <c r="A17" s="5" t="s">
        <v>1</v>
      </c>
      <c r="B17" s="12">
        <v>3642637</v>
      </c>
      <c r="C17" s="13">
        <v>3714340</v>
      </c>
      <c r="D17" s="13">
        <v>3784981</v>
      </c>
      <c r="E17" s="13">
        <v>3854485</v>
      </c>
      <c r="F17" s="13">
        <v>3922790</v>
      </c>
      <c r="G17" s="13">
        <v>3989793</v>
      </c>
      <c r="H17" s="13">
        <v>4055479</v>
      </c>
      <c r="I17" s="14">
        <v>4119794</v>
      </c>
      <c r="J17" s="15">
        <v>85304998</v>
      </c>
      <c r="K17" s="15">
        <v>98780551.099999994</v>
      </c>
      <c r="L17" s="15">
        <v>106725429.3</v>
      </c>
      <c r="M17" s="15">
        <v>115858201.59999999</v>
      </c>
      <c r="N17" s="15">
        <v>127882282.38</v>
      </c>
      <c r="O17" s="15">
        <v>137056121.37</v>
      </c>
      <c r="P17" s="15">
        <v>146325615.22999999</v>
      </c>
      <c r="Q17" s="15">
        <v>159593851.22999999</v>
      </c>
      <c r="R17" s="15">
        <f t="shared" si="2"/>
        <v>23418.473485005507</v>
      </c>
      <c r="S17" s="15">
        <f t="shared" si="3"/>
        <v>26594.375070672042</v>
      </c>
      <c r="T17" s="15">
        <f t="shared" si="4"/>
        <v>28197.084556038721</v>
      </c>
      <c r="U17" s="15">
        <f t="shared" si="5"/>
        <v>30058.023730796718</v>
      </c>
      <c r="V17" s="15">
        <f t="shared" si="6"/>
        <v>32599.828790223284</v>
      </c>
      <c r="W17" s="15">
        <f t="shared" si="7"/>
        <v>34351.687260466897</v>
      </c>
      <c r="X17" s="15">
        <f t="shared" si="8"/>
        <v>36080.969776936334</v>
      </c>
      <c r="Y17" s="15">
        <f t="shared" si="9"/>
        <v>38738.308573195645</v>
      </c>
      <c r="Z17" s="8">
        <f>((SUM(Z4:Z16))^0.5)/R17</f>
        <v>0.51878407017263728</v>
      </c>
      <c r="AA17" s="8">
        <f t="shared" ref="AA17:AG17" si="11">((SUM(AA4:AA16))^0.5)/S17</f>
        <v>0.53959736240764689</v>
      </c>
      <c r="AB17" s="8">
        <f t="shared" si="11"/>
        <v>0.52112388170903623</v>
      </c>
      <c r="AC17" s="8">
        <f t="shared" si="11"/>
        <v>0.51150342450097375</v>
      </c>
      <c r="AD17" s="8">
        <f t="shared" si="11"/>
        <v>0.49005436431660498</v>
      </c>
      <c r="AE17" s="8">
        <f t="shared" si="11"/>
        <v>0.44629953736679762</v>
      </c>
      <c r="AF17" s="8">
        <f t="shared" si="11"/>
        <v>0.42171506365751082</v>
      </c>
      <c r="AG17" s="8">
        <f t="shared" si="11"/>
        <v>0.41560948856518215</v>
      </c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Z18" s="16"/>
      <c r="AA18" s="16"/>
      <c r="AB18" s="16"/>
      <c r="AC18" s="16"/>
      <c r="AD18" s="16"/>
      <c r="AE18" s="16"/>
      <c r="AF18" s="16"/>
      <c r="AG18" s="16"/>
    </row>
    <row r="19" spans="1:41" x14ac:dyDescent="0.25">
      <c r="Z19" s="16"/>
      <c r="AA19" s="16"/>
      <c r="AB19" s="16"/>
      <c r="AC19" s="16"/>
      <c r="AD19" s="16"/>
      <c r="AE19" s="16"/>
      <c r="AF19" s="16"/>
      <c r="AG19" s="16"/>
    </row>
    <row r="20" spans="1:41" x14ac:dyDescent="0.25">
      <c r="Y20" s="17"/>
      <c r="Z20" s="26"/>
      <c r="AA20" s="26"/>
      <c r="AB20" s="26"/>
      <c r="AC20" s="26"/>
      <c r="AD20" s="26"/>
      <c r="AE20" s="26"/>
      <c r="AF20" s="26"/>
      <c r="AG20" s="26"/>
    </row>
    <row r="21" spans="1:41" x14ac:dyDescent="0.25">
      <c r="Y21" s="17"/>
      <c r="Z21" s="16"/>
      <c r="AA21" s="17"/>
      <c r="AC21" s="17"/>
    </row>
    <row r="22" spans="1:41" x14ac:dyDescent="0.25">
      <c r="Y22" s="17"/>
      <c r="Z22" s="16"/>
      <c r="AA22" s="17"/>
      <c r="AC22" s="17"/>
      <c r="AE22" s="33" t="s">
        <v>33</v>
      </c>
      <c r="AF22" s="33"/>
      <c r="AG22" s="33"/>
    </row>
    <row r="23" spans="1:41" x14ac:dyDescent="0.25">
      <c r="Y23" s="17"/>
      <c r="Z23" s="16"/>
      <c r="AA23" s="17"/>
      <c r="AE23" t="s">
        <v>23</v>
      </c>
      <c r="AF23">
        <v>2010</v>
      </c>
      <c r="AG23">
        <v>2017</v>
      </c>
    </row>
    <row r="24" spans="1:41" x14ac:dyDescent="0.25">
      <c r="Y24" s="17"/>
      <c r="Z24" s="26"/>
      <c r="AA24" s="17"/>
      <c r="AE24" t="s">
        <v>24</v>
      </c>
      <c r="AF24" s="24">
        <v>9722.23217817771</v>
      </c>
      <c r="AG24" s="24">
        <v>18178.975750667116</v>
      </c>
    </row>
    <row r="25" spans="1:41" x14ac:dyDescent="0.25">
      <c r="Y25" s="17"/>
      <c r="Z25" s="16"/>
      <c r="AA25" s="17"/>
      <c r="AE25" t="s">
        <v>25</v>
      </c>
      <c r="AF25" s="24">
        <v>12275.29599252747</v>
      </c>
      <c r="AG25" s="24">
        <v>23023.443701899803</v>
      </c>
    </row>
    <row r="26" spans="1:41" x14ac:dyDescent="0.25">
      <c r="Y26" s="17"/>
      <c r="Z26" s="16"/>
      <c r="AA26" s="17"/>
      <c r="AE26" t="s">
        <v>26</v>
      </c>
      <c r="AF26" s="24">
        <v>13336.030012106197</v>
      </c>
      <c r="AG26" s="24">
        <v>24386.041051305532</v>
      </c>
    </row>
    <row r="27" spans="1:41" x14ac:dyDescent="0.25">
      <c r="Y27" s="17"/>
      <c r="Z27" s="16"/>
      <c r="AA27" s="17"/>
      <c r="AE27" t="s">
        <v>27</v>
      </c>
      <c r="AF27" s="24">
        <v>13649.86791295247</v>
      </c>
      <c r="AG27" s="24">
        <v>24401.348323780596</v>
      </c>
    </row>
    <row r="28" spans="1:41" x14ac:dyDescent="0.25">
      <c r="Y28" s="17"/>
      <c r="Z28" s="16"/>
      <c r="AA28" s="17"/>
      <c r="AE28" t="s">
        <v>4</v>
      </c>
      <c r="AF28" s="24">
        <v>14938.559903828589</v>
      </c>
      <c r="AG28" s="24">
        <v>25436.98379734522</v>
      </c>
    </row>
    <row r="29" spans="1:41" x14ac:dyDescent="0.25">
      <c r="Y29" s="17"/>
      <c r="Z29" s="16"/>
      <c r="AA29" s="17"/>
      <c r="AE29" t="s">
        <v>28</v>
      </c>
      <c r="AF29" s="24">
        <v>17272.017473238513</v>
      </c>
      <c r="AG29" s="24">
        <v>31965.853564283501</v>
      </c>
    </row>
    <row r="30" spans="1:41" x14ac:dyDescent="0.25">
      <c r="Y30" s="17"/>
      <c r="Z30" s="16"/>
      <c r="AA30" s="17"/>
      <c r="AE30" t="s">
        <v>29</v>
      </c>
      <c r="AF30" s="24">
        <v>23302.90147541754</v>
      </c>
      <c r="AG30" s="24">
        <v>36976.386841664476</v>
      </c>
    </row>
    <row r="31" spans="1:41" x14ac:dyDescent="0.25">
      <c r="Y31" s="17"/>
      <c r="Z31" s="16"/>
      <c r="AA31" s="17"/>
      <c r="AE31" t="s">
        <v>30</v>
      </c>
      <c r="AF31" s="24">
        <v>23418.473485005507</v>
      </c>
      <c r="AG31" s="24">
        <v>38738.308573195645</v>
      </c>
    </row>
    <row r="32" spans="1:41" x14ac:dyDescent="0.25">
      <c r="Y32" s="17"/>
      <c r="Z32" s="16"/>
      <c r="AE32" t="s">
        <v>6</v>
      </c>
      <c r="AF32" s="24">
        <v>24116.093215262252</v>
      </c>
      <c r="AG32" s="24">
        <v>39819.973536470388</v>
      </c>
    </row>
    <row r="33" spans="25:33" x14ac:dyDescent="0.25">
      <c r="Y33" s="17"/>
      <c r="Z33" s="16"/>
      <c r="AE33" t="s">
        <v>31</v>
      </c>
      <c r="AF33" s="24">
        <v>20800.877269782348</v>
      </c>
      <c r="AG33" s="24">
        <v>40313.769711876419</v>
      </c>
    </row>
    <row r="34" spans="25:33" x14ac:dyDescent="0.25">
      <c r="Z34" s="16"/>
      <c r="AE34" t="s">
        <v>32</v>
      </c>
      <c r="AF34" s="24">
        <v>39320.787444218986</v>
      </c>
      <c r="AG34" s="24">
        <v>52074.070712397981</v>
      </c>
    </row>
    <row r="35" spans="25:33" x14ac:dyDescent="0.25">
      <c r="AE35" t="s">
        <v>3</v>
      </c>
      <c r="AF35" s="24">
        <v>39256.393113077131</v>
      </c>
      <c r="AG35" s="24">
        <v>64480.837573869838</v>
      </c>
    </row>
    <row r="36" spans="25:33" x14ac:dyDescent="0.25">
      <c r="AE36" t="s">
        <v>10</v>
      </c>
      <c r="AF36" s="24">
        <v>46847.503368290723</v>
      </c>
      <c r="AG36" s="24">
        <v>66534.550193034578</v>
      </c>
    </row>
    <row r="37" spans="25:33" x14ac:dyDescent="0.25">
      <c r="AE37" t="s">
        <v>12</v>
      </c>
      <c r="AF37" s="24">
        <v>54558.17400168418</v>
      </c>
      <c r="AG37" s="24">
        <v>78965.124036297202</v>
      </c>
    </row>
  </sheetData>
  <sortState ref="AE23:AG37">
    <sortCondition ref="AG23"/>
  </sortState>
  <mergeCells count="7">
    <mergeCell ref="AE22:AG22"/>
    <mergeCell ref="AH2:AO2"/>
    <mergeCell ref="B2:I2"/>
    <mergeCell ref="A2:A3"/>
    <mergeCell ref="J2:Q2"/>
    <mergeCell ref="R2:Y2"/>
    <mergeCell ref="Z2:A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"/>
  <sheetViews>
    <sheetView workbookViewId="0">
      <pane xSplit="1" topLeftCell="V1" activePane="topRight" state="frozen"/>
      <selection pane="topRight" activeCell="Y17" sqref="Y17"/>
    </sheetView>
  </sheetViews>
  <sheetFormatPr defaultRowHeight="15" x14ac:dyDescent="0.25"/>
  <cols>
    <col min="1" max="1" width="21.7109375" bestFit="1" customWidth="1"/>
    <col min="2" max="2" width="17.140625" bestFit="1" customWidth="1"/>
    <col min="3" max="9" width="13.28515625" bestFit="1" customWidth="1"/>
    <col min="10" max="11" width="14.28515625" bestFit="1" customWidth="1"/>
    <col min="12" max="17" width="15.28515625" bestFit="1" customWidth="1"/>
    <col min="18" max="25" width="10.5703125" bestFit="1" customWidth="1"/>
    <col min="27" max="27" width="10.28515625" customWidth="1"/>
    <col min="28" max="28" width="10.5703125" bestFit="1" customWidth="1"/>
    <col min="29" max="29" width="11.85546875" customWidth="1"/>
    <col min="30" max="33" width="10.5703125" bestFit="1" customWidth="1"/>
  </cols>
  <sheetData>
    <row r="1" spans="1:58" ht="15.75" thickBot="1" x14ac:dyDescent="0.3"/>
    <row r="2" spans="1:58" s="2" customFormat="1" x14ac:dyDescent="0.25">
      <c r="A2" s="31" t="s">
        <v>0</v>
      </c>
      <c r="B2" s="28" t="s">
        <v>16</v>
      </c>
      <c r="C2" s="29"/>
      <c r="D2" s="29"/>
      <c r="E2" s="29"/>
      <c r="F2" s="29"/>
      <c r="G2" s="29"/>
      <c r="H2" s="29"/>
      <c r="I2" s="30"/>
      <c r="J2" s="27" t="s">
        <v>15</v>
      </c>
      <c r="K2" s="27"/>
      <c r="L2" s="27"/>
      <c r="M2" s="27"/>
      <c r="N2" s="27"/>
      <c r="O2" s="27"/>
      <c r="P2" s="27"/>
      <c r="Q2" s="27"/>
      <c r="R2" s="27" t="s">
        <v>17</v>
      </c>
      <c r="S2" s="27"/>
      <c r="T2" s="27"/>
      <c r="U2" s="27"/>
      <c r="V2" s="27"/>
      <c r="W2" s="27"/>
      <c r="X2" s="27"/>
      <c r="Y2" s="27"/>
      <c r="Z2" s="27" t="s">
        <v>20</v>
      </c>
      <c r="AA2" s="27"/>
      <c r="AB2" s="27"/>
      <c r="AC2" s="27"/>
      <c r="AD2" s="27"/>
      <c r="AE2" s="27"/>
      <c r="AF2" s="27"/>
      <c r="AG2" s="27"/>
      <c r="AH2" s="27" t="s">
        <v>21</v>
      </c>
      <c r="AI2" s="27"/>
      <c r="AJ2" s="27"/>
      <c r="AK2" s="27"/>
      <c r="AL2" s="27"/>
      <c r="AM2" s="27"/>
      <c r="AN2" s="27"/>
      <c r="AO2" s="27"/>
      <c r="AP2" s="27" t="s">
        <v>22</v>
      </c>
      <c r="AQ2" s="27"/>
      <c r="AR2" s="27"/>
      <c r="AS2" s="27"/>
      <c r="AT2" s="27"/>
      <c r="AU2" s="27"/>
      <c r="AV2" s="27"/>
      <c r="AW2" s="27"/>
      <c r="AX2" s="27" t="s">
        <v>19</v>
      </c>
      <c r="AY2" s="27"/>
      <c r="AZ2" s="27"/>
      <c r="BA2" s="27"/>
      <c r="BB2" s="27"/>
      <c r="BC2" s="27"/>
      <c r="BD2" s="27"/>
      <c r="BE2" s="27"/>
    </row>
    <row r="3" spans="1:58" s="2" customFormat="1" x14ac:dyDescent="0.25">
      <c r="A3" s="32"/>
      <c r="B3" s="6">
        <v>2010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7">
        <v>2017</v>
      </c>
      <c r="J3" s="3">
        <v>2010</v>
      </c>
      <c r="K3" s="3">
        <v>2011</v>
      </c>
      <c r="L3" s="3">
        <v>2012</v>
      </c>
      <c r="M3" s="3">
        <v>2013</v>
      </c>
      <c r="N3" s="3">
        <v>2014</v>
      </c>
      <c r="O3" s="3">
        <v>2015</v>
      </c>
      <c r="P3" s="3">
        <v>2016</v>
      </c>
      <c r="Q3" s="3">
        <v>2017</v>
      </c>
      <c r="R3" s="3">
        <v>2010</v>
      </c>
      <c r="S3" s="3">
        <v>2011</v>
      </c>
      <c r="T3" s="3">
        <v>2012</v>
      </c>
      <c r="U3" s="3">
        <v>2013</v>
      </c>
      <c r="V3" s="3">
        <v>2014</v>
      </c>
      <c r="W3" s="3">
        <v>2015</v>
      </c>
      <c r="X3" s="3">
        <v>2016</v>
      </c>
      <c r="Y3" s="3">
        <v>2017</v>
      </c>
      <c r="Z3" s="3">
        <v>2010</v>
      </c>
      <c r="AA3" s="3">
        <v>2011</v>
      </c>
      <c r="AB3" s="3">
        <v>2012</v>
      </c>
      <c r="AC3" s="3">
        <v>2013</v>
      </c>
      <c r="AD3" s="3">
        <v>2014</v>
      </c>
      <c r="AE3" s="3">
        <v>2015</v>
      </c>
      <c r="AF3" s="3">
        <v>2016</v>
      </c>
      <c r="AG3" s="3">
        <v>2017</v>
      </c>
      <c r="AH3" s="3">
        <v>2010</v>
      </c>
      <c r="AI3" s="3">
        <v>2011</v>
      </c>
      <c r="AJ3" s="3">
        <v>2012</v>
      </c>
      <c r="AK3" s="3">
        <v>2013</v>
      </c>
      <c r="AL3" s="3">
        <v>2014</v>
      </c>
      <c r="AM3" s="3">
        <v>2015</v>
      </c>
      <c r="AN3" s="3">
        <v>2016</v>
      </c>
      <c r="AO3" s="3">
        <v>2017</v>
      </c>
      <c r="AP3" s="3">
        <v>2010</v>
      </c>
      <c r="AQ3" s="3">
        <v>2011</v>
      </c>
      <c r="AR3" s="3">
        <v>2012</v>
      </c>
      <c r="AS3" s="3">
        <v>2013</v>
      </c>
      <c r="AT3" s="3">
        <v>2014</v>
      </c>
      <c r="AU3" s="3">
        <v>2015</v>
      </c>
      <c r="AV3" s="3">
        <v>2016</v>
      </c>
      <c r="AW3" s="3">
        <v>2017</v>
      </c>
      <c r="AX3" s="3">
        <v>2010</v>
      </c>
      <c r="AY3" s="3">
        <v>2011</v>
      </c>
      <c r="AZ3" s="3">
        <v>2012</v>
      </c>
      <c r="BA3" s="3">
        <v>2013</v>
      </c>
      <c r="BB3" s="3">
        <v>2014</v>
      </c>
      <c r="BC3" s="3">
        <v>2015</v>
      </c>
      <c r="BD3" s="3">
        <v>2016</v>
      </c>
      <c r="BE3" s="3">
        <v>2017</v>
      </c>
    </row>
    <row r="4" spans="1:58" x14ac:dyDescent="0.25">
      <c r="A4" s="4" t="s">
        <v>2</v>
      </c>
      <c r="B4" s="9">
        <v>297814</v>
      </c>
      <c r="C4" s="10">
        <v>303190</v>
      </c>
      <c r="D4" s="10">
        <v>308510</v>
      </c>
      <c r="E4" s="10">
        <v>313725</v>
      </c>
      <c r="F4" s="10">
        <v>319098</v>
      </c>
      <c r="G4" s="10">
        <v>324283</v>
      </c>
      <c r="H4" s="10">
        <v>329286</v>
      </c>
      <c r="I4" s="11">
        <v>334328</v>
      </c>
      <c r="J4" s="10">
        <v>6939930.2999999998</v>
      </c>
      <c r="K4" s="10">
        <v>8138955.7000000002</v>
      </c>
      <c r="L4" s="10">
        <v>8728971.6999999993</v>
      </c>
      <c r="M4" s="10">
        <v>9411306.5999999996</v>
      </c>
      <c r="N4" s="10">
        <v>10204693.640000001</v>
      </c>
      <c r="O4" s="10">
        <v>10801875.34</v>
      </c>
      <c r="P4" s="10">
        <v>11400248.189999999</v>
      </c>
      <c r="Q4" s="10">
        <v>12362241.460000001</v>
      </c>
      <c r="R4" s="10">
        <f>J4/B4*1000</f>
        <v>23302.90147541754</v>
      </c>
      <c r="S4" s="10">
        <f t="shared" ref="S4:Y17" si="0">K4/C4*1000</f>
        <v>26844.406807612391</v>
      </c>
      <c r="T4" s="10">
        <f t="shared" si="0"/>
        <v>28293.966808207188</v>
      </c>
      <c r="U4" s="10">
        <f t="shared" si="0"/>
        <v>29998.586660291654</v>
      </c>
      <c r="V4" s="10">
        <f t="shared" si="0"/>
        <v>31979.810716457014</v>
      </c>
      <c r="W4" s="10">
        <f t="shared" si="0"/>
        <v>33310.02655088302</v>
      </c>
      <c r="X4" s="10">
        <f t="shared" si="0"/>
        <v>34621.114137861914</v>
      </c>
      <c r="Y4" s="10">
        <f t="shared" si="0"/>
        <v>36976.386841664476</v>
      </c>
      <c r="Z4" s="18"/>
      <c r="AA4" s="21">
        <v>7.2945185054668347</v>
      </c>
      <c r="AB4" s="21">
        <v>6.0320314156893229</v>
      </c>
      <c r="AC4" s="21">
        <v>5.4870861595751954</v>
      </c>
      <c r="AD4" s="21">
        <v>3.1893189046227879</v>
      </c>
      <c r="AE4" s="21">
        <v>2.8687764824907789</v>
      </c>
      <c r="AF4" s="21">
        <v>3.2695880598114826</v>
      </c>
      <c r="AG4" s="21">
        <v>4.612830536089322</v>
      </c>
      <c r="AH4" s="18">
        <f>IF(R4&gt;R$17,1,0)</f>
        <v>0</v>
      </c>
      <c r="AI4" s="18">
        <f t="shared" ref="AI4:AO16" si="1">IF(S4&gt;S$17,1,0)</f>
        <v>1</v>
      </c>
      <c r="AJ4" s="18">
        <f t="shared" si="1"/>
        <v>1</v>
      </c>
      <c r="AK4" s="18">
        <f t="shared" si="1"/>
        <v>0</v>
      </c>
      <c r="AL4" s="18">
        <f t="shared" si="1"/>
        <v>0</v>
      </c>
      <c r="AM4" s="18">
        <f t="shared" si="1"/>
        <v>0</v>
      </c>
      <c r="AN4" s="18">
        <f t="shared" si="1"/>
        <v>0</v>
      </c>
      <c r="AO4" s="18">
        <f t="shared" si="1"/>
        <v>0</v>
      </c>
      <c r="AP4" s="18"/>
      <c r="AQ4" s="18">
        <f>IF(AA4&gt;AA$17,1,0)</f>
        <v>1</v>
      </c>
      <c r="AR4" s="18">
        <f t="shared" ref="AR4:AW16" si="2">IF(AB4&gt;AB$17,1,0)</f>
        <v>1</v>
      </c>
      <c r="AS4" s="18">
        <f t="shared" si="2"/>
        <v>1</v>
      </c>
      <c r="AT4" s="18">
        <f t="shared" si="2"/>
        <v>0</v>
      </c>
      <c r="AU4" s="18">
        <f t="shared" si="2"/>
        <v>0</v>
      </c>
      <c r="AV4" s="18">
        <f t="shared" si="2"/>
        <v>0</v>
      </c>
      <c r="AW4" s="18">
        <f t="shared" si="2"/>
        <v>0</v>
      </c>
      <c r="AX4" s="18"/>
      <c r="AY4" s="22">
        <v>1</v>
      </c>
      <c r="AZ4" s="22">
        <v>1</v>
      </c>
      <c r="BA4" s="22">
        <v>3</v>
      </c>
      <c r="BB4" s="22">
        <v>4</v>
      </c>
      <c r="BC4" s="22">
        <v>4</v>
      </c>
      <c r="BD4" s="22">
        <v>4</v>
      </c>
      <c r="BE4" s="22">
        <v>4</v>
      </c>
    </row>
    <row r="5" spans="1:58" x14ac:dyDescent="0.25">
      <c r="A5" s="4" t="s">
        <v>3</v>
      </c>
      <c r="B5" s="9">
        <v>291509</v>
      </c>
      <c r="C5" s="10">
        <v>297335</v>
      </c>
      <c r="D5" s="10">
        <v>302982</v>
      </c>
      <c r="E5" s="10">
        <v>308730</v>
      </c>
      <c r="F5" s="10">
        <v>314492</v>
      </c>
      <c r="G5" s="10">
        <v>320208</v>
      </c>
      <c r="H5" s="10">
        <v>325827</v>
      </c>
      <c r="I5" s="11">
        <v>331326</v>
      </c>
      <c r="J5" s="10">
        <v>11443591.9</v>
      </c>
      <c r="K5" s="10">
        <v>13187378.4</v>
      </c>
      <c r="L5" s="10">
        <v>14219688.4</v>
      </c>
      <c r="M5" s="10">
        <v>15424846</v>
      </c>
      <c r="N5" s="10">
        <v>16993762.82</v>
      </c>
      <c r="O5" s="10">
        <v>18235343.43</v>
      </c>
      <c r="P5" s="10">
        <v>19445680.140000001</v>
      </c>
      <c r="Q5" s="10">
        <v>21364177.989999998</v>
      </c>
      <c r="R5" s="10">
        <f t="shared" ref="R5:R17" si="3">J5/B5*1000</f>
        <v>39256.393113077131</v>
      </c>
      <c r="S5" s="10">
        <f t="shared" si="0"/>
        <v>44351.920897304386</v>
      </c>
      <c r="T5" s="10">
        <f t="shared" si="0"/>
        <v>46932.45275296882</v>
      </c>
      <c r="U5" s="10">
        <f t="shared" si="0"/>
        <v>49962.251805784988</v>
      </c>
      <c r="V5" s="10">
        <f t="shared" si="0"/>
        <v>54035.596517558472</v>
      </c>
      <c r="W5" s="10">
        <f t="shared" si="0"/>
        <v>56948.43173812022</v>
      </c>
      <c r="X5" s="10">
        <f t="shared" si="0"/>
        <v>59680.996786638309</v>
      </c>
      <c r="Y5" s="10">
        <f t="shared" si="0"/>
        <v>64480.837573869838</v>
      </c>
      <c r="Z5" s="18"/>
      <c r="AA5" s="21">
        <v>6.3388794911499762</v>
      </c>
      <c r="AB5" s="21">
        <v>6.5304094242056587</v>
      </c>
      <c r="AC5" s="21">
        <v>5.2203017384248769</v>
      </c>
      <c r="AD5" s="21">
        <v>4.6640922923832697</v>
      </c>
      <c r="AE5" s="21">
        <v>3.3153966977346396</v>
      </c>
      <c r="AF5" s="21">
        <v>4.2693620839241646</v>
      </c>
      <c r="AG5" s="21">
        <v>5.0022282075574473</v>
      </c>
      <c r="AH5" s="18">
        <f t="shared" ref="AH5:AH16" si="4">IF(R5&gt;R$17,1,0)</f>
        <v>1</v>
      </c>
      <c r="AI5" s="18">
        <f t="shared" si="1"/>
        <v>1</v>
      </c>
      <c r="AJ5" s="18">
        <f t="shared" si="1"/>
        <v>1</v>
      </c>
      <c r="AK5" s="18">
        <f t="shared" si="1"/>
        <v>1</v>
      </c>
      <c r="AL5" s="18">
        <f t="shared" si="1"/>
        <v>1</v>
      </c>
      <c r="AM5" s="18">
        <f t="shared" si="1"/>
        <v>1</v>
      </c>
      <c r="AN5" s="18">
        <f t="shared" si="1"/>
        <v>1</v>
      </c>
      <c r="AO5" s="18">
        <f t="shared" si="1"/>
        <v>1</v>
      </c>
      <c r="AP5" s="18"/>
      <c r="AQ5" s="18">
        <f t="shared" ref="AQ5:AQ16" si="5">IF(AA5&gt;AA$17,1,0)</f>
        <v>0</v>
      </c>
      <c r="AR5" s="18">
        <f t="shared" si="2"/>
        <v>1</v>
      </c>
      <c r="AS5" s="18">
        <f t="shared" si="2"/>
        <v>0</v>
      </c>
      <c r="AT5" s="18">
        <f t="shared" si="2"/>
        <v>0</v>
      </c>
      <c r="AU5" s="18">
        <f t="shared" si="2"/>
        <v>0</v>
      </c>
      <c r="AV5" s="18">
        <f t="shared" si="2"/>
        <v>0</v>
      </c>
      <c r="AW5" s="18">
        <f t="shared" si="2"/>
        <v>0</v>
      </c>
      <c r="AX5" s="18"/>
      <c r="AY5" s="22">
        <v>2</v>
      </c>
      <c r="AZ5" s="22">
        <v>1</v>
      </c>
      <c r="BA5" s="22">
        <v>2</v>
      </c>
      <c r="BB5" s="22">
        <v>2</v>
      </c>
      <c r="BC5" s="22">
        <v>2</v>
      </c>
      <c r="BD5" s="22">
        <v>2</v>
      </c>
      <c r="BE5" s="22">
        <v>2</v>
      </c>
    </row>
    <row r="6" spans="1:58" x14ac:dyDescent="0.25">
      <c r="A6" s="4" t="s">
        <v>4</v>
      </c>
      <c r="B6" s="9">
        <v>509091</v>
      </c>
      <c r="C6" s="10">
        <v>518207</v>
      </c>
      <c r="D6" s="10">
        <v>527195</v>
      </c>
      <c r="E6" s="10">
        <v>536328</v>
      </c>
      <c r="F6" s="10">
        <v>545397</v>
      </c>
      <c r="G6" s="10">
        <v>554443</v>
      </c>
      <c r="H6" s="10">
        <v>563062</v>
      </c>
      <c r="I6" s="11">
        <v>571573</v>
      </c>
      <c r="J6" s="10">
        <v>7605086.4000000004</v>
      </c>
      <c r="K6" s="10">
        <v>8778806.3000000007</v>
      </c>
      <c r="L6" s="10">
        <v>9518016.9000000004</v>
      </c>
      <c r="M6" s="10">
        <v>10287369.4</v>
      </c>
      <c r="N6" s="10">
        <v>11456926.15</v>
      </c>
      <c r="O6" s="10">
        <v>12480881.960000001</v>
      </c>
      <c r="P6" s="10">
        <v>13386884.560000001</v>
      </c>
      <c r="Q6" s="10">
        <v>14539093.140000001</v>
      </c>
      <c r="R6" s="10">
        <f t="shared" si="3"/>
        <v>14938.559903828589</v>
      </c>
      <c r="S6" s="10">
        <f t="shared" si="0"/>
        <v>16940.732757373022</v>
      </c>
      <c r="T6" s="10">
        <f t="shared" si="0"/>
        <v>18054.072781418639</v>
      </c>
      <c r="U6" s="10">
        <f t="shared" si="0"/>
        <v>19181.115660565923</v>
      </c>
      <c r="V6" s="10">
        <f t="shared" si="0"/>
        <v>21006.580802608009</v>
      </c>
      <c r="W6" s="10">
        <f t="shared" si="0"/>
        <v>22510.66739051625</v>
      </c>
      <c r="X6" s="10">
        <f t="shared" si="0"/>
        <v>23775.151866046723</v>
      </c>
      <c r="Y6" s="10">
        <f t="shared" si="0"/>
        <v>25436.98379734522</v>
      </c>
      <c r="Z6" s="18"/>
      <c r="AA6" s="21">
        <v>7.2815490958787743</v>
      </c>
      <c r="AB6" s="21">
        <v>6.2751946366980809</v>
      </c>
      <c r="AC6" s="21">
        <v>4.5991999505007417</v>
      </c>
      <c r="AD6" s="21">
        <v>5.0839757182094694</v>
      </c>
      <c r="AE6" s="21">
        <v>4.4046557182457207</v>
      </c>
      <c r="AF6" s="21">
        <v>4.695613822938915</v>
      </c>
      <c r="AG6" s="21">
        <v>4.6685559501397771</v>
      </c>
      <c r="AH6" s="18">
        <f t="shared" si="4"/>
        <v>0</v>
      </c>
      <c r="AI6" s="18">
        <f t="shared" si="1"/>
        <v>0</v>
      </c>
      <c r="AJ6" s="18">
        <f t="shared" si="1"/>
        <v>0</v>
      </c>
      <c r="AK6" s="18">
        <f t="shared" si="1"/>
        <v>0</v>
      </c>
      <c r="AL6" s="18">
        <f t="shared" si="1"/>
        <v>0</v>
      </c>
      <c r="AM6" s="18">
        <f t="shared" si="1"/>
        <v>0</v>
      </c>
      <c r="AN6" s="18">
        <f t="shared" si="1"/>
        <v>0</v>
      </c>
      <c r="AO6" s="18">
        <f t="shared" si="1"/>
        <v>0</v>
      </c>
      <c r="AP6" s="18"/>
      <c r="AQ6" s="18">
        <f t="shared" si="5"/>
        <v>1</v>
      </c>
      <c r="AR6" s="18">
        <f t="shared" si="2"/>
        <v>1</v>
      </c>
      <c r="AS6" s="18">
        <f t="shared" si="2"/>
        <v>0</v>
      </c>
      <c r="AT6" s="18">
        <f t="shared" si="2"/>
        <v>1</v>
      </c>
      <c r="AU6" s="18">
        <f t="shared" si="2"/>
        <v>1</v>
      </c>
      <c r="AV6" s="18">
        <f t="shared" si="2"/>
        <v>1</v>
      </c>
      <c r="AW6" s="18">
        <f t="shared" si="2"/>
        <v>0</v>
      </c>
      <c r="AX6" s="18"/>
      <c r="AY6" s="22">
        <v>3</v>
      </c>
      <c r="AZ6" s="22">
        <v>3</v>
      </c>
      <c r="BA6" s="22">
        <v>4</v>
      </c>
      <c r="BB6" s="22">
        <v>3</v>
      </c>
      <c r="BC6" s="22">
        <v>3</v>
      </c>
      <c r="BD6" s="22">
        <v>3</v>
      </c>
      <c r="BE6" s="22">
        <v>4</v>
      </c>
    </row>
    <row r="7" spans="1:58" x14ac:dyDescent="0.25">
      <c r="A7" s="4" t="s">
        <v>5</v>
      </c>
      <c r="B7" s="9">
        <v>277090</v>
      </c>
      <c r="C7" s="10">
        <v>281433</v>
      </c>
      <c r="D7" s="10">
        <v>285595</v>
      </c>
      <c r="E7" s="10">
        <v>289995</v>
      </c>
      <c r="F7" s="10">
        <v>294109</v>
      </c>
      <c r="G7" s="10">
        <v>298282</v>
      </c>
      <c r="H7" s="10">
        <v>302304</v>
      </c>
      <c r="I7" s="11">
        <v>306195</v>
      </c>
      <c r="J7" s="10">
        <v>3782241.9</v>
      </c>
      <c r="K7" s="10">
        <v>4176503.4</v>
      </c>
      <c r="L7" s="10">
        <v>4534367.7</v>
      </c>
      <c r="M7" s="10">
        <v>4906628.7</v>
      </c>
      <c r="N7" s="10">
        <v>5516862.7999999998</v>
      </c>
      <c r="O7" s="10">
        <v>6250385.1799999997</v>
      </c>
      <c r="P7" s="10">
        <v>6846685.79</v>
      </c>
      <c r="Q7" s="10">
        <v>7471570.8499999996</v>
      </c>
      <c r="R7" s="10">
        <f t="shared" si="3"/>
        <v>13649.86791295247</v>
      </c>
      <c r="S7" s="10">
        <f t="shared" si="0"/>
        <v>14840.133886218035</v>
      </c>
      <c r="T7" s="10">
        <f t="shared" si="0"/>
        <v>15876.915562247239</v>
      </c>
      <c r="U7" s="10">
        <f t="shared" si="0"/>
        <v>16919.701029328091</v>
      </c>
      <c r="V7" s="10">
        <f t="shared" si="0"/>
        <v>18757.885001819053</v>
      </c>
      <c r="W7" s="10">
        <f t="shared" si="0"/>
        <v>20954.617375503716</v>
      </c>
      <c r="X7" s="10">
        <f t="shared" si="0"/>
        <v>22648.346664284956</v>
      </c>
      <c r="Y7" s="10">
        <f t="shared" si="0"/>
        <v>24401.348323780596</v>
      </c>
      <c r="Z7" s="18"/>
      <c r="AA7" s="21">
        <v>4.2355778460388871</v>
      </c>
      <c r="AB7" s="21">
        <v>4.8772135298792065</v>
      </c>
      <c r="AC7" s="21">
        <v>4.117492272154637</v>
      </c>
      <c r="AD7" s="21">
        <v>4.5103880981839062</v>
      </c>
      <c r="AE7" s="21">
        <v>5.2626664324737904</v>
      </c>
      <c r="AF7" s="21">
        <v>5.1502394620417604</v>
      </c>
      <c r="AG7" s="21">
        <v>5.7577843208839008</v>
      </c>
      <c r="AH7" s="18">
        <f t="shared" si="4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 t="shared" si="1"/>
        <v>0</v>
      </c>
      <c r="AO7" s="18">
        <f t="shared" si="1"/>
        <v>0</v>
      </c>
      <c r="AP7" s="18"/>
      <c r="AQ7" s="18">
        <f t="shared" si="5"/>
        <v>0</v>
      </c>
      <c r="AR7" s="18">
        <f t="shared" si="2"/>
        <v>0</v>
      </c>
      <c r="AS7" s="18">
        <f t="shared" si="2"/>
        <v>0</v>
      </c>
      <c r="AT7" s="18">
        <f t="shared" si="2"/>
        <v>0</v>
      </c>
      <c r="AU7" s="18">
        <f t="shared" si="2"/>
        <v>1</v>
      </c>
      <c r="AV7" s="18">
        <f t="shared" si="2"/>
        <v>1</v>
      </c>
      <c r="AW7" s="18">
        <f t="shared" si="2"/>
        <v>1</v>
      </c>
      <c r="AX7" s="18"/>
      <c r="AY7" s="22">
        <v>4</v>
      </c>
      <c r="AZ7" s="22">
        <v>4</v>
      </c>
      <c r="BA7" s="22">
        <v>4</v>
      </c>
      <c r="BB7" s="22">
        <v>4</v>
      </c>
      <c r="BC7" s="22">
        <v>3</v>
      </c>
      <c r="BD7" s="22">
        <v>3</v>
      </c>
      <c r="BE7" s="22">
        <v>3</v>
      </c>
    </row>
    <row r="8" spans="1:58" x14ac:dyDescent="0.25">
      <c r="A8" s="4" t="s">
        <v>6</v>
      </c>
      <c r="B8" s="9">
        <v>168599</v>
      </c>
      <c r="C8" s="10">
        <v>171281</v>
      </c>
      <c r="D8" s="10">
        <v>173869</v>
      </c>
      <c r="E8" s="10">
        <v>176468</v>
      </c>
      <c r="F8" s="10">
        <v>179166</v>
      </c>
      <c r="G8" s="10">
        <v>181778</v>
      </c>
      <c r="H8" s="10">
        <v>184330</v>
      </c>
      <c r="I8" s="11">
        <v>186672</v>
      </c>
      <c r="J8" s="10">
        <v>4065949.2</v>
      </c>
      <c r="K8" s="10">
        <v>4699794.9000000004</v>
      </c>
      <c r="L8" s="10">
        <v>5051451.5999999996</v>
      </c>
      <c r="M8" s="10">
        <v>5468823.5999999996</v>
      </c>
      <c r="N8" s="10">
        <v>6141944.9299999997</v>
      </c>
      <c r="O8" s="10">
        <v>6474844.8499999996</v>
      </c>
      <c r="P8" s="10">
        <v>6900018.8899999997</v>
      </c>
      <c r="Q8" s="10">
        <v>7433274.0999999996</v>
      </c>
      <c r="R8" s="10">
        <f t="shared" si="3"/>
        <v>24116.093215262252</v>
      </c>
      <c r="S8" s="10">
        <f t="shared" si="0"/>
        <v>27439.090733940138</v>
      </c>
      <c r="T8" s="10">
        <f t="shared" si="0"/>
        <v>29053.204424020383</v>
      </c>
      <c r="U8" s="10">
        <f t="shared" si="0"/>
        <v>30990.454926672257</v>
      </c>
      <c r="V8" s="10">
        <f t="shared" si="0"/>
        <v>34280.750421396915</v>
      </c>
      <c r="W8" s="10">
        <f t="shared" si="0"/>
        <v>35619.51858860808</v>
      </c>
      <c r="X8" s="10">
        <f t="shared" si="0"/>
        <v>37432.967449682634</v>
      </c>
      <c r="Y8" s="10">
        <f t="shared" si="0"/>
        <v>39819.973536470388</v>
      </c>
      <c r="Z8" s="18"/>
      <c r="AA8" s="21">
        <v>6.5451703134903854</v>
      </c>
      <c r="AB8" s="21">
        <v>6.3181721912548738</v>
      </c>
      <c r="AC8" s="21">
        <v>5.7504913988190012</v>
      </c>
      <c r="AD8" s="21">
        <v>5.4421865665039739</v>
      </c>
      <c r="AE8" s="21">
        <v>4.045722561802596</v>
      </c>
      <c r="AF8" s="21">
        <v>4.8510875975446295</v>
      </c>
      <c r="AG8" s="21">
        <v>5.2202499366001893</v>
      </c>
      <c r="AH8" s="18">
        <f t="shared" si="4"/>
        <v>1</v>
      </c>
      <c r="AI8" s="18">
        <f t="shared" si="1"/>
        <v>1</v>
      </c>
      <c r="AJ8" s="18">
        <f t="shared" si="1"/>
        <v>1</v>
      </c>
      <c r="AK8" s="18">
        <f t="shared" si="1"/>
        <v>1</v>
      </c>
      <c r="AL8" s="18">
        <f t="shared" si="1"/>
        <v>1</v>
      </c>
      <c r="AM8" s="18">
        <f t="shared" si="1"/>
        <v>1</v>
      </c>
      <c r="AN8" s="18">
        <f t="shared" si="1"/>
        <v>1</v>
      </c>
      <c r="AO8" s="18">
        <f t="shared" si="1"/>
        <v>1</v>
      </c>
      <c r="AP8" s="18"/>
      <c r="AQ8" s="18">
        <f t="shared" si="5"/>
        <v>0</v>
      </c>
      <c r="AR8" s="18">
        <f t="shared" si="2"/>
        <v>1</v>
      </c>
      <c r="AS8" s="18">
        <f t="shared" si="2"/>
        <v>1</v>
      </c>
      <c r="AT8" s="18">
        <f t="shared" si="2"/>
        <v>1</v>
      </c>
      <c r="AU8" s="18">
        <f t="shared" si="2"/>
        <v>1</v>
      </c>
      <c r="AV8" s="18">
        <f t="shared" si="2"/>
        <v>1</v>
      </c>
      <c r="AW8" s="18">
        <f t="shared" si="2"/>
        <v>0</v>
      </c>
      <c r="AX8" s="18"/>
      <c r="AY8" s="22">
        <v>2</v>
      </c>
      <c r="AZ8" s="22">
        <v>1</v>
      </c>
      <c r="BA8" s="22">
        <v>1</v>
      </c>
      <c r="BB8" s="22">
        <v>1</v>
      </c>
      <c r="BC8" s="22">
        <v>1</v>
      </c>
      <c r="BD8" s="22">
        <v>1</v>
      </c>
      <c r="BE8" s="22">
        <v>2</v>
      </c>
    </row>
    <row r="9" spans="1:58" x14ac:dyDescent="0.25">
      <c r="A9" s="4" t="s">
        <v>7</v>
      </c>
      <c r="B9" s="9">
        <v>213114</v>
      </c>
      <c r="C9" s="10">
        <v>215984</v>
      </c>
      <c r="D9" s="10">
        <v>218897</v>
      </c>
      <c r="E9" s="10">
        <v>221614</v>
      </c>
      <c r="F9" s="10">
        <v>224474</v>
      </c>
      <c r="G9" s="10">
        <v>227153</v>
      </c>
      <c r="H9" s="10">
        <v>229889</v>
      </c>
      <c r="I9" s="11">
        <v>232587</v>
      </c>
      <c r="J9" s="10">
        <v>2842094.7</v>
      </c>
      <c r="K9" s="10">
        <v>3168289.1</v>
      </c>
      <c r="L9" s="10">
        <v>3446191.1</v>
      </c>
      <c r="M9" s="10">
        <v>3801446.2</v>
      </c>
      <c r="N9" s="10">
        <v>4258173.45</v>
      </c>
      <c r="O9" s="10">
        <v>4782062.67</v>
      </c>
      <c r="P9" s="10">
        <v>5236784.76</v>
      </c>
      <c r="Q9" s="10">
        <v>5671876.1299999999</v>
      </c>
      <c r="R9" s="10">
        <f t="shared" si="3"/>
        <v>13336.030012106197</v>
      </c>
      <c r="S9" s="10">
        <f t="shared" si="0"/>
        <v>14669.091691977184</v>
      </c>
      <c r="T9" s="10">
        <f t="shared" si="0"/>
        <v>15743.436867567851</v>
      </c>
      <c r="U9" s="10">
        <f t="shared" si="0"/>
        <v>17153.456911566958</v>
      </c>
      <c r="V9" s="10">
        <f t="shared" si="0"/>
        <v>18969.561953722929</v>
      </c>
      <c r="W9" s="10">
        <f t="shared" si="0"/>
        <v>21052.166029064112</v>
      </c>
      <c r="X9" s="10">
        <f t="shared" si="0"/>
        <v>22779.623035464941</v>
      </c>
      <c r="Y9" s="10">
        <f t="shared" si="0"/>
        <v>24386.041051305532</v>
      </c>
      <c r="Z9" s="18"/>
      <c r="AA9" s="21">
        <v>5.3970896888129696</v>
      </c>
      <c r="AB9" s="21">
        <v>5.3306224090381891</v>
      </c>
      <c r="AC9" s="21">
        <v>5.682812403580658</v>
      </c>
      <c r="AD9" s="21">
        <v>5.7916782514832663</v>
      </c>
      <c r="AE9" s="21">
        <v>6.0484601740137558</v>
      </c>
      <c r="AF9" s="21">
        <v>6.0887240749562777</v>
      </c>
      <c r="AG9" s="21">
        <v>6.1224690394840149</v>
      </c>
      <c r="AH9" s="18">
        <f t="shared" si="4"/>
        <v>0</v>
      </c>
      <c r="AI9" s="18">
        <f t="shared" si="1"/>
        <v>0</v>
      </c>
      <c r="AJ9" s="18">
        <f t="shared" si="1"/>
        <v>0</v>
      </c>
      <c r="AK9" s="18">
        <f t="shared" si="1"/>
        <v>0</v>
      </c>
      <c r="AL9" s="18">
        <f t="shared" si="1"/>
        <v>0</v>
      </c>
      <c r="AM9" s="18">
        <f t="shared" si="1"/>
        <v>0</v>
      </c>
      <c r="AN9" s="18">
        <f t="shared" si="1"/>
        <v>0</v>
      </c>
      <c r="AO9" s="18">
        <f t="shared" si="1"/>
        <v>0</v>
      </c>
      <c r="AP9" s="18"/>
      <c r="AQ9" s="18">
        <f t="shared" si="5"/>
        <v>0</v>
      </c>
      <c r="AR9" s="18">
        <f t="shared" si="2"/>
        <v>0</v>
      </c>
      <c r="AS9" s="18">
        <f t="shared" si="2"/>
        <v>1</v>
      </c>
      <c r="AT9" s="18">
        <f t="shared" si="2"/>
        <v>1</v>
      </c>
      <c r="AU9" s="18">
        <f t="shared" si="2"/>
        <v>1</v>
      </c>
      <c r="AV9" s="18">
        <f t="shared" si="2"/>
        <v>1</v>
      </c>
      <c r="AW9" s="18">
        <f t="shared" si="2"/>
        <v>1</v>
      </c>
      <c r="AX9" s="18"/>
      <c r="AY9" s="22">
        <v>4</v>
      </c>
      <c r="AZ9" s="22">
        <v>4</v>
      </c>
      <c r="BA9" s="22">
        <v>3</v>
      </c>
      <c r="BB9" s="22">
        <v>3</v>
      </c>
      <c r="BC9" s="22">
        <v>3</v>
      </c>
      <c r="BD9" s="22">
        <v>3</v>
      </c>
      <c r="BE9" s="22">
        <v>3</v>
      </c>
    </row>
    <row r="10" spans="1:58" x14ac:dyDescent="0.25">
      <c r="A10" s="4" t="s">
        <v>8</v>
      </c>
      <c r="B10" s="9">
        <v>244094</v>
      </c>
      <c r="C10" s="10">
        <v>247522</v>
      </c>
      <c r="D10" s="10">
        <v>250705</v>
      </c>
      <c r="E10" s="10">
        <v>253868</v>
      </c>
      <c r="F10" s="10">
        <v>257107</v>
      </c>
      <c r="G10" s="10">
        <v>260292</v>
      </c>
      <c r="H10" s="10">
        <v>263376</v>
      </c>
      <c r="I10" s="11">
        <v>266501</v>
      </c>
      <c r="J10" s="10">
        <v>2996326.1</v>
      </c>
      <c r="K10" s="10">
        <v>3358990.9</v>
      </c>
      <c r="L10" s="10">
        <v>3627365.1</v>
      </c>
      <c r="M10" s="10">
        <v>4010838.5</v>
      </c>
      <c r="N10" s="10">
        <v>4539833.87</v>
      </c>
      <c r="O10" s="10">
        <v>5135883.09</v>
      </c>
      <c r="P10" s="10">
        <v>5649530.04</v>
      </c>
      <c r="Q10" s="10">
        <v>6135770.7699999996</v>
      </c>
      <c r="R10" s="10">
        <f t="shared" si="3"/>
        <v>12275.29599252747</v>
      </c>
      <c r="S10" s="10">
        <f t="shared" si="0"/>
        <v>13570.474139672433</v>
      </c>
      <c r="T10" s="10">
        <f t="shared" si="0"/>
        <v>14468.658782234101</v>
      </c>
      <c r="U10" s="10">
        <f t="shared" si="0"/>
        <v>15798.91321474152</v>
      </c>
      <c r="V10" s="10">
        <f t="shared" si="0"/>
        <v>17657.371716833848</v>
      </c>
      <c r="W10" s="10">
        <f t="shared" si="0"/>
        <v>19731.236803282467</v>
      </c>
      <c r="X10" s="10">
        <f t="shared" si="0"/>
        <v>21450.436030617824</v>
      </c>
      <c r="Y10" s="10">
        <f t="shared" si="0"/>
        <v>23023.443701899803</v>
      </c>
      <c r="Z10" s="18"/>
      <c r="AA10" s="21">
        <v>5.9752374749864536</v>
      </c>
      <c r="AB10" s="21">
        <v>4.8487201639295678</v>
      </c>
      <c r="AC10" s="21">
        <v>5.825805938867779</v>
      </c>
      <c r="AD10" s="21">
        <v>5.5577797718744755</v>
      </c>
      <c r="AE10" s="21">
        <v>6.1246119533473458</v>
      </c>
      <c r="AF10" s="21">
        <v>6.2127050264561019</v>
      </c>
      <c r="AG10" s="21">
        <v>5.7131715694561533</v>
      </c>
      <c r="AH10" s="18">
        <f t="shared" si="4"/>
        <v>0</v>
      </c>
      <c r="AI10" s="18">
        <f t="shared" si="1"/>
        <v>0</v>
      </c>
      <c r="AJ10" s="18">
        <f t="shared" si="1"/>
        <v>0</v>
      </c>
      <c r="AK10" s="18">
        <f t="shared" si="1"/>
        <v>0</v>
      </c>
      <c r="AL10" s="18">
        <f t="shared" si="1"/>
        <v>0</v>
      </c>
      <c r="AM10" s="18">
        <f t="shared" si="1"/>
        <v>0</v>
      </c>
      <c r="AN10" s="18">
        <f t="shared" si="1"/>
        <v>0</v>
      </c>
      <c r="AO10" s="18">
        <f t="shared" si="1"/>
        <v>0</v>
      </c>
      <c r="AP10" s="18"/>
      <c r="AQ10" s="18">
        <f t="shared" si="5"/>
        <v>0</v>
      </c>
      <c r="AR10" s="18">
        <f t="shared" si="2"/>
        <v>0</v>
      </c>
      <c r="AS10" s="18">
        <f t="shared" si="2"/>
        <v>1</v>
      </c>
      <c r="AT10" s="18">
        <f t="shared" si="2"/>
        <v>1</v>
      </c>
      <c r="AU10" s="18">
        <f t="shared" si="2"/>
        <v>1</v>
      </c>
      <c r="AV10" s="18">
        <f t="shared" si="2"/>
        <v>1</v>
      </c>
      <c r="AW10" s="18">
        <f t="shared" si="2"/>
        <v>1</v>
      </c>
      <c r="AX10" s="18"/>
      <c r="AY10" s="22">
        <v>4</v>
      </c>
      <c r="AZ10" s="22">
        <v>4</v>
      </c>
      <c r="BA10" s="22">
        <v>3</v>
      </c>
      <c r="BB10" s="22">
        <v>3</v>
      </c>
      <c r="BC10" s="22">
        <v>3</v>
      </c>
      <c r="BD10" s="22">
        <v>3</v>
      </c>
      <c r="BE10" s="22">
        <v>3</v>
      </c>
    </row>
    <row r="11" spans="1:58" x14ac:dyDescent="0.25">
      <c r="A11" s="4" t="s">
        <v>9</v>
      </c>
      <c r="B11" s="9">
        <v>209813</v>
      </c>
      <c r="C11" s="10">
        <v>212902</v>
      </c>
      <c r="D11" s="10">
        <v>215980</v>
      </c>
      <c r="E11" s="10">
        <v>219210</v>
      </c>
      <c r="F11" s="10">
        <v>222314</v>
      </c>
      <c r="G11" s="10">
        <v>225386</v>
      </c>
      <c r="H11" s="10">
        <v>228528</v>
      </c>
      <c r="I11" s="11">
        <v>231594</v>
      </c>
      <c r="J11" s="10">
        <v>2039850.7</v>
      </c>
      <c r="K11" s="10">
        <v>2290301.1</v>
      </c>
      <c r="L11" s="10">
        <v>2526362.7999999998</v>
      </c>
      <c r="M11" s="10">
        <v>2784026.3</v>
      </c>
      <c r="N11" s="10">
        <v>3146838.42</v>
      </c>
      <c r="O11" s="10">
        <v>3563517.73</v>
      </c>
      <c r="P11" s="10">
        <v>3877187.91</v>
      </c>
      <c r="Q11" s="10">
        <v>4210141.71</v>
      </c>
      <c r="R11" s="10">
        <f t="shared" si="3"/>
        <v>9722.23217817771</v>
      </c>
      <c r="S11" s="10">
        <f t="shared" si="0"/>
        <v>10757.536800969461</v>
      </c>
      <c r="T11" s="10">
        <f t="shared" si="0"/>
        <v>11697.207148810074</v>
      </c>
      <c r="U11" s="10">
        <f t="shared" si="0"/>
        <v>12700.270516855982</v>
      </c>
      <c r="V11" s="10">
        <f t="shared" si="0"/>
        <v>14154.926905188157</v>
      </c>
      <c r="W11" s="10">
        <f t="shared" si="0"/>
        <v>15810.732387992155</v>
      </c>
      <c r="X11" s="10">
        <f t="shared" si="0"/>
        <v>16965.920631169924</v>
      </c>
      <c r="Y11" s="10">
        <f t="shared" si="0"/>
        <v>18178.975750667116</v>
      </c>
      <c r="Z11" s="18"/>
      <c r="AA11" s="21">
        <v>6.4192247011018928</v>
      </c>
      <c r="AB11" s="21">
        <v>5.3999429609442826</v>
      </c>
      <c r="AC11" s="21">
        <v>5.3374958353636686</v>
      </c>
      <c r="AD11" s="21">
        <v>5.9938328832345551</v>
      </c>
      <c r="AE11" s="21">
        <v>5.3350496482572618</v>
      </c>
      <c r="AF11" s="21">
        <v>4.7099073771698823</v>
      </c>
      <c r="AG11" s="21">
        <v>5.7059054533348998</v>
      </c>
      <c r="AH11" s="18">
        <f t="shared" si="4"/>
        <v>0</v>
      </c>
      <c r="AI11" s="18">
        <f t="shared" si="1"/>
        <v>0</v>
      </c>
      <c r="AJ11" s="18">
        <f t="shared" si="1"/>
        <v>0</v>
      </c>
      <c r="AK11" s="18">
        <f t="shared" si="1"/>
        <v>0</v>
      </c>
      <c r="AL11" s="18">
        <f t="shared" si="1"/>
        <v>0</v>
      </c>
      <c r="AM11" s="18">
        <f t="shared" si="1"/>
        <v>0</v>
      </c>
      <c r="AN11" s="18">
        <f t="shared" si="1"/>
        <v>0</v>
      </c>
      <c r="AO11" s="18">
        <f t="shared" si="1"/>
        <v>0</v>
      </c>
      <c r="AP11" s="18"/>
      <c r="AQ11" s="18">
        <f t="shared" si="5"/>
        <v>0</v>
      </c>
      <c r="AR11" s="18">
        <f t="shared" si="2"/>
        <v>0</v>
      </c>
      <c r="AS11" s="18">
        <f t="shared" si="2"/>
        <v>1</v>
      </c>
      <c r="AT11" s="18">
        <f t="shared" si="2"/>
        <v>1</v>
      </c>
      <c r="AU11" s="18">
        <f t="shared" si="2"/>
        <v>1</v>
      </c>
      <c r="AV11" s="18">
        <f t="shared" si="2"/>
        <v>1</v>
      </c>
      <c r="AW11" s="18">
        <f t="shared" si="2"/>
        <v>1</v>
      </c>
      <c r="AX11" s="18"/>
      <c r="AY11" s="22">
        <v>4</v>
      </c>
      <c r="AZ11" s="22">
        <v>4</v>
      </c>
      <c r="BA11" s="22">
        <v>3</v>
      </c>
      <c r="BB11" s="22">
        <v>3</v>
      </c>
      <c r="BC11" s="22">
        <v>3</v>
      </c>
      <c r="BD11" s="22">
        <v>3</v>
      </c>
      <c r="BE11" s="22">
        <v>3</v>
      </c>
    </row>
    <row r="12" spans="1:58" x14ac:dyDescent="0.25">
      <c r="A12" s="4" t="s">
        <v>10</v>
      </c>
      <c r="B12" s="9">
        <v>219696</v>
      </c>
      <c r="C12" s="10">
        <v>223696</v>
      </c>
      <c r="D12" s="10">
        <v>227714</v>
      </c>
      <c r="E12" s="10">
        <v>231718</v>
      </c>
      <c r="F12" s="10">
        <v>235777</v>
      </c>
      <c r="G12" s="10">
        <v>239593</v>
      </c>
      <c r="H12" s="10">
        <v>243477</v>
      </c>
      <c r="I12" s="11">
        <v>247106</v>
      </c>
      <c r="J12" s="10">
        <v>10292209.1</v>
      </c>
      <c r="K12" s="10">
        <v>12204202.800000001</v>
      </c>
      <c r="L12" s="10">
        <v>12921942.4</v>
      </c>
      <c r="M12" s="10">
        <v>13812146.699999999</v>
      </c>
      <c r="N12" s="10">
        <v>14737131.02</v>
      </c>
      <c r="O12" s="10">
        <v>14846408.4</v>
      </c>
      <c r="P12" s="10">
        <v>15286489.35</v>
      </c>
      <c r="Q12" s="10">
        <v>16441086.560000001</v>
      </c>
      <c r="R12" s="10">
        <f t="shared" si="3"/>
        <v>46847.503368290723</v>
      </c>
      <c r="S12" s="10">
        <f t="shared" si="0"/>
        <v>54557.089979257566</v>
      </c>
      <c r="T12" s="10">
        <f t="shared" si="0"/>
        <v>56746.367812255725</v>
      </c>
      <c r="U12" s="10">
        <f t="shared" si="0"/>
        <v>59607.56911418189</v>
      </c>
      <c r="V12" s="10">
        <f t="shared" si="0"/>
        <v>62504.531909388948</v>
      </c>
      <c r="W12" s="10">
        <f t="shared" si="0"/>
        <v>61965.117511780401</v>
      </c>
      <c r="X12" s="10">
        <f t="shared" si="0"/>
        <v>62784.120676696359</v>
      </c>
      <c r="Y12" s="10">
        <f t="shared" si="0"/>
        <v>66534.550193034578</v>
      </c>
      <c r="Z12" s="18"/>
      <c r="AA12" s="21">
        <v>7.2298715734409242</v>
      </c>
      <c r="AB12" s="21">
        <v>5.3349971846600424</v>
      </c>
      <c r="AC12" s="21">
        <v>4.3618348182353959</v>
      </c>
      <c r="AD12" s="21">
        <v>4.030801245566936</v>
      </c>
      <c r="AE12" s="21">
        <v>2.409706978951426</v>
      </c>
      <c r="AF12" s="21">
        <v>3.0062025048233694</v>
      </c>
      <c r="AG12" s="21">
        <v>3.9009862593238487</v>
      </c>
      <c r="AH12" s="18">
        <f t="shared" si="4"/>
        <v>1</v>
      </c>
      <c r="AI12" s="18">
        <f t="shared" si="1"/>
        <v>1</v>
      </c>
      <c r="AJ12" s="18">
        <f t="shared" si="1"/>
        <v>1</v>
      </c>
      <c r="AK12" s="18">
        <f t="shared" si="1"/>
        <v>1</v>
      </c>
      <c r="AL12" s="18">
        <f t="shared" si="1"/>
        <v>1</v>
      </c>
      <c r="AM12" s="18">
        <f t="shared" si="1"/>
        <v>1</v>
      </c>
      <c r="AN12" s="18">
        <f t="shared" si="1"/>
        <v>1</v>
      </c>
      <c r="AO12" s="18">
        <f t="shared" si="1"/>
        <v>1</v>
      </c>
      <c r="AP12" s="18"/>
      <c r="AQ12" s="18">
        <f t="shared" si="5"/>
        <v>1</v>
      </c>
      <c r="AR12" s="18">
        <f t="shared" si="2"/>
        <v>0</v>
      </c>
      <c r="AS12" s="18">
        <f t="shared" si="2"/>
        <v>0</v>
      </c>
      <c r="AT12" s="18">
        <f t="shared" si="2"/>
        <v>0</v>
      </c>
      <c r="AU12" s="18">
        <f t="shared" si="2"/>
        <v>0</v>
      </c>
      <c r="AV12" s="18">
        <f t="shared" si="2"/>
        <v>0</v>
      </c>
      <c r="AW12" s="18">
        <f t="shared" si="2"/>
        <v>0</v>
      </c>
      <c r="AX12" s="18"/>
      <c r="AY12" s="22">
        <v>1</v>
      </c>
      <c r="AZ12" s="22">
        <v>2</v>
      </c>
      <c r="BA12" s="22">
        <v>2</v>
      </c>
      <c r="BB12" s="22">
        <v>2</v>
      </c>
      <c r="BC12" s="22">
        <v>2</v>
      </c>
      <c r="BD12" s="22">
        <v>2</v>
      </c>
      <c r="BE12" s="22">
        <v>2</v>
      </c>
    </row>
    <row r="13" spans="1:58" x14ac:dyDescent="0.25">
      <c r="A13" s="4" t="s">
        <v>11</v>
      </c>
      <c r="B13" s="9">
        <v>269581</v>
      </c>
      <c r="C13" s="10">
        <v>282378</v>
      </c>
      <c r="D13" s="10">
        <v>295032</v>
      </c>
      <c r="E13" s="10">
        <v>306185</v>
      </c>
      <c r="F13" s="10">
        <v>315815</v>
      </c>
      <c r="G13" s="10">
        <v>325115</v>
      </c>
      <c r="H13" s="10">
        <v>334314</v>
      </c>
      <c r="I13" s="11">
        <v>343193</v>
      </c>
      <c r="J13" s="10">
        <v>10600137.199999999</v>
      </c>
      <c r="K13" s="10">
        <v>12591916.800000001</v>
      </c>
      <c r="L13" s="10">
        <v>13422183.5</v>
      </c>
      <c r="M13" s="10">
        <v>14262064</v>
      </c>
      <c r="N13" s="10">
        <v>15457094.32</v>
      </c>
      <c r="O13" s="10">
        <v>16026156.75</v>
      </c>
      <c r="P13" s="10">
        <v>16569019.66</v>
      </c>
      <c r="Q13" s="10">
        <v>17871456.550000001</v>
      </c>
      <c r="R13" s="10">
        <f t="shared" si="3"/>
        <v>39320.787444218986</v>
      </c>
      <c r="S13" s="10">
        <f t="shared" si="0"/>
        <v>44592.41442321994</v>
      </c>
      <c r="T13" s="10">
        <f t="shared" si="0"/>
        <v>45493.99217711977</v>
      </c>
      <c r="U13" s="10">
        <f t="shared" si="0"/>
        <v>46579.891242222846</v>
      </c>
      <c r="V13" s="10">
        <f t="shared" si="0"/>
        <v>48943.509079682728</v>
      </c>
      <c r="W13" s="10">
        <f t="shared" si="0"/>
        <v>49293.809113698233</v>
      </c>
      <c r="X13" s="10">
        <f t="shared" si="0"/>
        <v>49561.24978313801</v>
      </c>
      <c r="Y13" s="10">
        <f t="shared" si="0"/>
        <v>52074.070712397981</v>
      </c>
      <c r="Z13" s="18"/>
      <c r="AA13" s="21">
        <v>7.9142815245825417</v>
      </c>
      <c r="AB13" s="21">
        <v>6.2930518804168694</v>
      </c>
      <c r="AC13" s="21">
        <v>3.8017274220227368</v>
      </c>
      <c r="AD13" s="21">
        <v>3.7447802908212009</v>
      </c>
      <c r="AE13" s="21">
        <v>2.9406997029694715</v>
      </c>
      <c r="AF13" s="21">
        <v>3.1012702595018866</v>
      </c>
      <c r="AG13" s="21">
        <v>4.1604659455635256</v>
      </c>
      <c r="AH13" s="18">
        <f t="shared" si="4"/>
        <v>1</v>
      </c>
      <c r="AI13" s="18">
        <f t="shared" si="1"/>
        <v>1</v>
      </c>
      <c r="AJ13" s="18">
        <f t="shared" si="1"/>
        <v>1</v>
      </c>
      <c r="AK13" s="18">
        <f t="shared" si="1"/>
        <v>1</v>
      </c>
      <c r="AL13" s="18">
        <f t="shared" si="1"/>
        <v>1</v>
      </c>
      <c r="AM13" s="18">
        <f t="shared" si="1"/>
        <v>1</v>
      </c>
      <c r="AN13" s="18">
        <f t="shared" si="1"/>
        <v>1</v>
      </c>
      <c r="AO13" s="18">
        <f t="shared" si="1"/>
        <v>1</v>
      </c>
      <c r="AP13" s="18"/>
      <c r="AQ13" s="18">
        <f t="shared" si="5"/>
        <v>1</v>
      </c>
      <c r="AR13" s="18">
        <f t="shared" si="2"/>
        <v>1</v>
      </c>
      <c r="AS13" s="18">
        <f t="shared" si="2"/>
        <v>0</v>
      </c>
      <c r="AT13" s="18">
        <f t="shared" si="2"/>
        <v>0</v>
      </c>
      <c r="AU13" s="18">
        <f t="shared" si="2"/>
        <v>0</v>
      </c>
      <c r="AV13" s="18">
        <f t="shared" si="2"/>
        <v>0</v>
      </c>
      <c r="AW13" s="18">
        <f t="shared" si="2"/>
        <v>0</v>
      </c>
      <c r="AX13" s="18"/>
      <c r="AY13" s="22">
        <v>1</v>
      </c>
      <c r="AZ13" s="22">
        <v>1</v>
      </c>
      <c r="BA13" s="22">
        <v>2</v>
      </c>
      <c r="BB13" s="22">
        <v>2</v>
      </c>
      <c r="BC13" s="22">
        <v>2</v>
      </c>
      <c r="BD13" s="22">
        <v>2</v>
      </c>
      <c r="BE13" s="22">
        <v>2</v>
      </c>
    </row>
    <row r="14" spans="1:58" x14ac:dyDescent="0.25">
      <c r="A14" s="4" t="s">
        <v>12</v>
      </c>
      <c r="B14" s="9">
        <v>112815</v>
      </c>
      <c r="C14" s="10">
        <v>115029</v>
      </c>
      <c r="D14" s="10">
        <v>117088</v>
      </c>
      <c r="E14" s="10">
        <v>119171</v>
      </c>
      <c r="F14" s="10">
        <v>121318</v>
      </c>
      <c r="G14" s="10">
        <v>123449</v>
      </c>
      <c r="H14" s="10">
        <v>125534</v>
      </c>
      <c r="I14" s="11">
        <v>127503</v>
      </c>
      <c r="J14" s="10">
        <v>6154980.4000000004</v>
      </c>
      <c r="K14" s="10">
        <v>7474321.5999999996</v>
      </c>
      <c r="L14" s="10">
        <v>7887835.7999999998</v>
      </c>
      <c r="M14" s="10">
        <v>8664398.3000000007</v>
      </c>
      <c r="N14" s="10">
        <v>9351638.5600000005</v>
      </c>
      <c r="O14" s="10">
        <v>9252727.5399999991</v>
      </c>
      <c r="P14" s="10">
        <v>9433670.1400000006</v>
      </c>
      <c r="Q14" s="10">
        <v>10068290.210000001</v>
      </c>
      <c r="R14" s="10">
        <f t="shared" si="3"/>
        <v>54558.17400168418</v>
      </c>
      <c r="S14" s="10">
        <f t="shared" si="0"/>
        <v>64977.715184866429</v>
      </c>
      <c r="T14" s="10">
        <f t="shared" si="0"/>
        <v>67366.731005739275</v>
      </c>
      <c r="U14" s="10">
        <f t="shared" si="0"/>
        <v>72705.593642748674</v>
      </c>
      <c r="V14" s="10">
        <f t="shared" si="0"/>
        <v>77083.685520697676</v>
      </c>
      <c r="W14" s="10">
        <f t="shared" si="0"/>
        <v>74951.822534001898</v>
      </c>
      <c r="X14" s="10">
        <f t="shared" si="0"/>
        <v>75148.327465069233</v>
      </c>
      <c r="Y14" s="10">
        <f t="shared" si="0"/>
        <v>78965.124036297202</v>
      </c>
      <c r="Z14" s="18"/>
      <c r="AA14" s="21">
        <v>8.8434286484486577</v>
      </c>
      <c r="AB14" s="21">
        <v>6.6945883249120195</v>
      </c>
      <c r="AC14" s="21">
        <v>8.039112330473106</v>
      </c>
      <c r="AD14" s="21">
        <v>5.8954792020029876</v>
      </c>
      <c r="AE14" s="21">
        <v>2.4063492746575443</v>
      </c>
      <c r="AF14" s="21">
        <v>2.6456632750679554</v>
      </c>
      <c r="AG14" s="21">
        <v>2.8699594129635639</v>
      </c>
      <c r="AH14" s="18">
        <f t="shared" si="4"/>
        <v>1</v>
      </c>
      <c r="AI14" s="18">
        <f t="shared" si="1"/>
        <v>1</v>
      </c>
      <c r="AJ14" s="18">
        <f t="shared" si="1"/>
        <v>1</v>
      </c>
      <c r="AK14" s="18">
        <f t="shared" si="1"/>
        <v>1</v>
      </c>
      <c r="AL14" s="18">
        <f t="shared" si="1"/>
        <v>1</v>
      </c>
      <c r="AM14" s="18">
        <f t="shared" si="1"/>
        <v>1</v>
      </c>
      <c r="AN14" s="18">
        <f t="shared" si="1"/>
        <v>1</v>
      </c>
      <c r="AO14" s="18">
        <f t="shared" si="1"/>
        <v>1</v>
      </c>
      <c r="AP14" s="18"/>
      <c r="AQ14" s="18">
        <f t="shared" si="5"/>
        <v>1</v>
      </c>
      <c r="AR14" s="18">
        <f t="shared" si="2"/>
        <v>1</v>
      </c>
      <c r="AS14" s="18">
        <f t="shared" si="2"/>
        <v>1</v>
      </c>
      <c r="AT14" s="18">
        <f t="shared" si="2"/>
        <v>1</v>
      </c>
      <c r="AU14" s="18">
        <f t="shared" si="2"/>
        <v>0</v>
      </c>
      <c r="AV14" s="18">
        <f t="shared" si="2"/>
        <v>0</v>
      </c>
      <c r="AW14" s="18">
        <f t="shared" si="2"/>
        <v>0</v>
      </c>
      <c r="AX14" s="18"/>
      <c r="AY14" s="22">
        <v>1</v>
      </c>
      <c r="AZ14" s="22">
        <v>1</v>
      </c>
      <c r="BA14" s="22">
        <v>1</v>
      </c>
      <c r="BB14" s="22">
        <v>1</v>
      </c>
      <c r="BC14" s="22">
        <v>2</v>
      </c>
      <c r="BD14" s="22">
        <v>2</v>
      </c>
      <c r="BE14" s="22">
        <v>2</v>
      </c>
    </row>
    <row r="15" spans="1:58" x14ac:dyDescent="0.25">
      <c r="A15" s="4" t="s">
        <v>13</v>
      </c>
      <c r="B15" s="9">
        <v>628199</v>
      </c>
      <c r="C15" s="10">
        <v>637873</v>
      </c>
      <c r="D15" s="10">
        <v>647403</v>
      </c>
      <c r="E15" s="10">
        <v>656778</v>
      </c>
      <c r="F15" s="10">
        <v>666223</v>
      </c>
      <c r="G15" s="10">
        <v>675440</v>
      </c>
      <c r="H15" s="10">
        <v>684183</v>
      </c>
      <c r="I15" s="11">
        <v>692793</v>
      </c>
      <c r="J15" s="10">
        <v>13067090.300000001</v>
      </c>
      <c r="K15" s="10">
        <v>14531046.800000001</v>
      </c>
      <c r="L15" s="10">
        <v>16177225</v>
      </c>
      <c r="M15" s="10">
        <v>17930436.100000001</v>
      </c>
      <c r="N15" s="10">
        <v>20420107.170000002</v>
      </c>
      <c r="O15" s="10">
        <v>23028080.579999998</v>
      </c>
      <c r="P15" s="10">
        <v>25326473.510000002</v>
      </c>
      <c r="Q15" s="10">
        <v>27929097.460000001</v>
      </c>
      <c r="R15" s="10">
        <f t="shared" si="3"/>
        <v>20800.877269782348</v>
      </c>
      <c r="S15" s="10">
        <f t="shared" si="0"/>
        <v>22780.47009357662</v>
      </c>
      <c r="T15" s="10">
        <f t="shared" si="0"/>
        <v>24987.874631411967</v>
      </c>
      <c r="U15" s="10">
        <f t="shared" si="0"/>
        <v>27300.604009269497</v>
      </c>
      <c r="V15" s="10">
        <f t="shared" si="0"/>
        <v>30650.558701816059</v>
      </c>
      <c r="W15" s="10">
        <f t="shared" si="0"/>
        <v>34093.451054127676</v>
      </c>
      <c r="X15" s="10">
        <f t="shared" si="0"/>
        <v>37017.10435658296</v>
      </c>
      <c r="Y15" s="10">
        <f t="shared" si="0"/>
        <v>40313.769711876419</v>
      </c>
      <c r="Z15" s="18"/>
      <c r="AA15" s="21">
        <v>5.1514230371546423</v>
      </c>
      <c r="AB15" s="21">
        <v>6.1762067558774856</v>
      </c>
      <c r="AC15" s="21">
        <v>6.9346476881173018</v>
      </c>
      <c r="AD15" s="21">
        <v>6.1109622452034884</v>
      </c>
      <c r="AE15" s="21">
        <v>5.7855008548128906</v>
      </c>
      <c r="AF15" s="21">
        <v>6.2839116648843589</v>
      </c>
      <c r="AG15" s="21">
        <v>6.399653380218524</v>
      </c>
      <c r="AH15" s="18">
        <f t="shared" si="4"/>
        <v>0</v>
      </c>
      <c r="AI15" s="18">
        <f t="shared" si="1"/>
        <v>0</v>
      </c>
      <c r="AJ15" s="18">
        <f t="shared" si="1"/>
        <v>0</v>
      </c>
      <c r="AK15" s="18">
        <f t="shared" si="1"/>
        <v>0</v>
      </c>
      <c r="AL15" s="18">
        <f t="shared" si="1"/>
        <v>0</v>
      </c>
      <c r="AM15" s="18">
        <f t="shared" si="1"/>
        <v>0</v>
      </c>
      <c r="AN15" s="18">
        <f t="shared" si="1"/>
        <v>1</v>
      </c>
      <c r="AO15" s="18">
        <f t="shared" si="1"/>
        <v>1</v>
      </c>
      <c r="AP15" s="18"/>
      <c r="AQ15" s="18">
        <f t="shared" si="5"/>
        <v>0</v>
      </c>
      <c r="AR15" s="18">
        <f t="shared" si="2"/>
        <v>1</v>
      </c>
      <c r="AS15" s="18">
        <f t="shared" si="2"/>
        <v>1</v>
      </c>
      <c r="AT15" s="18">
        <f t="shared" si="2"/>
        <v>1</v>
      </c>
      <c r="AU15" s="18">
        <f t="shared" si="2"/>
        <v>1</v>
      </c>
      <c r="AV15" s="18">
        <f t="shared" si="2"/>
        <v>1</v>
      </c>
      <c r="AW15" s="18">
        <f t="shared" si="2"/>
        <v>1</v>
      </c>
      <c r="AX15" s="18"/>
      <c r="AY15" s="22">
        <v>4</v>
      </c>
      <c r="AZ15" s="22">
        <v>3</v>
      </c>
      <c r="BA15" s="22">
        <v>3</v>
      </c>
      <c r="BB15" s="22">
        <v>3</v>
      </c>
      <c r="BC15" s="22">
        <v>3</v>
      </c>
      <c r="BD15" s="22">
        <v>1</v>
      </c>
      <c r="BE15" s="22">
        <v>1</v>
      </c>
    </row>
    <row r="16" spans="1:58" x14ac:dyDescent="0.25">
      <c r="A16" s="4" t="s">
        <v>14</v>
      </c>
      <c r="B16" s="9">
        <v>201222</v>
      </c>
      <c r="C16" s="10">
        <v>207510</v>
      </c>
      <c r="D16" s="10">
        <v>214011</v>
      </c>
      <c r="E16" s="10">
        <v>220695</v>
      </c>
      <c r="F16" s="10">
        <v>227500</v>
      </c>
      <c r="G16" s="10">
        <v>234371</v>
      </c>
      <c r="H16" s="10">
        <v>241369</v>
      </c>
      <c r="I16" s="11">
        <v>248423</v>
      </c>
      <c r="J16" s="10">
        <v>3475509.9</v>
      </c>
      <c r="K16" s="10">
        <v>3902313</v>
      </c>
      <c r="L16" s="10">
        <v>4366554</v>
      </c>
      <c r="M16" s="10">
        <v>4943726.9000000004</v>
      </c>
      <c r="N16" s="10">
        <v>5641963.8499999996</v>
      </c>
      <c r="O16" s="10">
        <v>6501430.8600000003</v>
      </c>
      <c r="P16" s="10">
        <v>7194397.7699999996</v>
      </c>
      <c r="Q16" s="10">
        <v>7941053.2400000002</v>
      </c>
      <c r="R16" s="10">
        <f t="shared" si="3"/>
        <v>17272.017473238513</v>
      </c>
      <c r="S16" s="10">
        <f t="shared" si="0"/>
        <v>18805.421425473472</v>
      </c>
      <c r="T16" s="10">
        <f t="shared" si="0"/>
        <v>20403.409170556653</v>
      </c>
      <c r="U16" s="10">
        <f t="shared" si="0"/>
        <v>22400.719998187546</v>
      </c>
      <c r="V16" s="10">
        <f t="shared" si="0"/>
        <v>24799.841098901099</v>
      </c>
      <c r="W16" s="10">
        <f t="shared" si="0"/>
        <v>27739.911763827437</v>
      </c>
      <c r="X16" s="10">
        <f t="shared" si="0"/>
        <v>29806.635359138909</v>
      </c>
      <c r="Y16" s="10">
        <f t="shared" si="0"/>
        <v>31965.853564283501</v>
      </c>
      <c r="Z16" s="18"/>
      <c r="AA16" s="21">
        <v>5.9878724557798009</v>
      </c>
      <c r="AB16" s="21">
        <v>6.5424220040128986</v>
      </c>
      <c r="AC16" s="21">
        <v>6.593018034448157</v>
      </c>
      <c r="AD16" s="21">
        <v>6.6802542047703461</v>
      </c>
      <c r="AE16" s="21">
        <v>6.9069210363038769</v>
      </c>
      <c r="AF16" s="21">
        <v>6.9529543841595363</v>
      </c>
      <c r="AG16" s="21">
        <v>6.9485571253472669</v>
      </c>
      <c r="AH16" s="18">
        <f t="shared" si="4"/>
        <v>0</v>
      </c>
      <c r="AI16" s="18">
        <f t="shared" si="1"/>
        <v>0</v>
      </c>
      <c r="AJ16" s="18">
        <f t="shared" si="1"/>
        <v>0</v>
      </c>
      <c r="AK16" s="18">
        <f t="shared" si="1"/>
        <v>0</v>
      </c>
      <c r="AL16" s="18">
        <f t="shared" si="1"/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/>
      <c r="AQ16" s="18">
        <f t="shared" si="5"/>
        <v>0</v>
      </c>
      <c r="AR16" s="18">
        <f t="shared" si="2"/>
        <v>1</v>
      </c>
      <c r="AS16" s="18">
        <f t="shared" si="2"/>
        <v>1</v>
      </c>
      <c r="AT16" s="18">
        <f t="shared" si="2"/>
        <v>1</v>
      </c>
      <c r="AU16" s="18">
        <f t="shared" si="2"/>
        <v>1</v>
      </c>
      <c r="AV16" s="18">
        <f t="shared" si="2"/>
        <v>1</v>
      </c>
      <c r="AW16" s="18">
        <f t="shared" si="2"/>
        <v>1</v>
      </c>
      <c r="AX16" s="18"/>
      <c r="AY16" s="22">
        <v>4</v>
      </c>
      <c r="AZ16" s="22">
        <v>3</v>
      </c>
      <c r="BA16" s="22">
        <v>3</v>
      </c>
      <c r="BB16" s="22">
        <v>3</v>
      </c>
      <c r="BC16" s="22">
        <v>3</v>
      </c>
      <c r="BD16" s="22">
        <v>3</v>
      </c>
      <c r="BE16" s="22">
        <v>3</v>
      </c>
      <c r="BF16" s="23"/>
    </row>
    <row r="17" spans="1:57" s="1" customFormat="1" ht="15.75" thickBot="1" x14ac:dyDescent="0.3">
      <c r="A17" s="5" t="s">
        <v>1</v>
      </c>
      <c r="B17" s="12">
        <v>3642637</v>
      </c>
      <c r="C17" s="13">
        <v>3714340</v>
      </c>
      <c r="D17" s="13">
        <v>3784981</v>
      </c>
      <c r="E17" s="13">
        <v>3854485</v>
      </c>
      <c r="F17" s="13">
        <v>3922790</v>
      </c>
      <c r="G17" s="13">
        <v>3989793</v>
      </c>
      <c r="H17" s="13">
        <v>4055479</v>
      </c>
      <c r="I17" s="14">
        <v>4119794</v>
      </c>
      <c r="J17" s="15">
        <v>85304998</v>
      </c>
      <c r="K17" s="15">
        <v>98780551.099999994</v>
      </c>
      <c r="L17" s="15">
        <v>106725429.3</v>
      </c>
      <c r="M17" s="15">
        <v>115858201.59999999</v>
      </c>
      <c r="N17" s="15">
        <v>127882282.38</v>
      </c>
      <c r="O17" s="15">
        <v>137056121.37</v>
      </c>
      <c r="P17" s="15">
        <v>146325615.22999999</v>
      </c>
      <c r="Q17" s="15">
        <v>159593851.22999999</v>
      </c>
      <c r="R17" s="15">
        <f t="shared" si="3"/>
        <v>23418.473485005507</v>
      </c>
      <c r="S17" s="15">
        <f t="shared" si="0"/>
        <v>26594.375070672042</v>
      </c>
      <c r="T17" s="15">
        <f t="shared" si="0"/>
        <v>28197.084556038721</v>
      </c>
      <c r="U17" s="15">
        <f t="shared" si="0"/>
        <v>30058.023730796718</v>
      </c>
      <c r="V17" s="15">
        <f t="shared" si="0"/>
        <v>32599.828790223284</v>
      </c>
      <c r="W17" s="15">
        <f t="shared" si="0"/>
        <v>34351.687260466897</v>
      </c>
      <c r="X17" s="15">
        <f t="shared" si="0"/>
        <v>36080.969776936334</v>
      </c>
      <c r="Y17" s="15">
        <f t="shared" si="0"/>
        <v>38738.308573195645</v>
      </c>
      <c r="Z17" s="20"/>
      <c r="AA17" s="8">
        <v>6.9716089788783604</v>
      </c>
      <c r="AB17" s="8">
        <v>5.9677619203468213</v>
      </c>
      <c r="AC17" s="8">
        <v>5.3286586021699804</v>
      </c>
      <c r="AD17" s="8">
        <v>4.8393080824265491</v>
      </c>
      <c r="AE17" s="8">
        <v>3.824444565390793</v>
      </c>
      <c r="AF17" s="8">
        <v>4.3877805559987282</v>
      </c>
      <c r="AG17" s="8">
        <v>5.3023685982605384</v>
      </c>
      <c r="AH17" s="20"/>
      <c r="AI17" s="19"/>
      <c r="AJ17" s="19"/>
      <c r="AK17" s="19"/>
      <c r="AL17" s="19"/>
      <c r="AM17" s="19"/>
      <c r="AN17" s="19"/>
      <c r="AO17" s="19"/>
      <c r="AP17" s="20"/>
      <c r="AQ17" s="19"/>
      <c r="AR17" s="19"/>
      <c r="AS17" s="19"/>
      <c r="AT17" s="19"/>
      <c r="AU17" s="19"/>
      <c r="AV17" s="19"/>
      <c r="AW17" s="19"/>
      <c r="AX17" s="20"/>
      <c r="AY17" s="19"/>
      <c r="AZ17" s="19"/>
      <c r="BA17" s="19"/>
      <c r="BB17" s="19"/>
      <c r="BC17" s="19"/>
      <c r="BD17" s="19"/>
      <c r="BE17" s="19"/>
    </row>
    <row r="19" spans="1:57" x14ac:dyDescent="0.25">
      <c r="Z19" s="16"/>
      <c r="AA19" s="17"/>
      <c r="AC19" s="17"/>
    </row>
    <row r="20" spans="1:57" x14ac:dyDescent="0.25">
      <c r="Z20" s="16"/>
      <c r="AA20" s="17"/>
      <c r="AC20" s="17"/>
    </row>
    <row r="21" spans="1:57" x14ac:dyDescent="0.25">
      <c r="Z21" s="16"/>
      <c r="AA21" s="17"/>
      <c r="AC21" s="17"/>
    </row>
    <row r="22" spans="1:57" x14ac:dyDescent="0.25">
      <c r="Z22" s="16"/>
      <c r="AA22" s="17"/>
      <c r="AC22" s="17"/>
    </row>
    <row r="23" spans="1:57" x14ac:dyDescent="0.25">
      <c r="Z23" s="16"/>
      <c r="AA23" s="17"/>
      <c r="AC23" s="17"/>
    </row>
    <row r="24" spans="1:57" x14ac:dyDescent="0.25">
      <c r="Z24" s="16"/>
      <c r="AA24" s="17"/>
      <c r="AC24" s="17"/>
    </row>
    <row r="25" spans="1:57" x14ac:dyDescent="0.25">
      <c r="Z25" s="16"/>
      <c r="AA25" s="17"/>
      <c r="AC25" s="17"/>
    </row>
    <row r="26" spans="1:57" x14ac:dyDescent="0.25">
      <c r="Z26" s="16"/>
      <c r="AA26" s="17"/>
      <c r="AC26" s="17"/>
    </row>
    <row r="27" spans="1:57" x14ac:dyDescent="0.25">
      <c r="Z27" s="16"/>
      <c r="AA27" s="17"/>
      <c r="AC27" s="17"/>
    </row>
    <row r="28" spans="1:57" x14ac:dyDescent="0.25">
      <c r="Z28" s="16"/>
      <c r="AA28" s="17"/>
      <c r="AC28" s="17"/>
    </row>
    <row r="29" spans="1:57" x14ac:dyDescent="0.25">
      <c r="Z29" s="16"/>
      <c r="AA29" s="17"/>
      <c r="AC29" s="17"/>
    </row>
    <row r="30" spans="1:57" x14ac:dyDescent="0.25">
      <c r="Z30" s="16"/>
      <c r="AA30" s="17"/>
      <c r="AC30" s="17"/>
    </row>
    <row r="31" spans="1:57" x14ac:dyDescent="0.25">
      <c r="Z31" s="16"/>
      <c r="AA31" s="17"/>
      <c r="AC31" s="17"/>
    </row>
    <row r="32" spans="1:57" x14ac:dyDescent="0.25">
      <c r="Z32" s="16"/>
      <c r="AC32" s="17"/>
    </row>
    <row r="33" spans="26:29" x14ac:dyDescent="0.25">
      <c r="Z33" s="16"/>
      <c r="AC33" s="17"/>
    </row>
    <row r="34" spans="26:29" x14ac:dyDescent="0.25">
      <c r="Z34" s="16"/>
    </row>
  </sheetData>
  <mergeCells count="8">
    <mergeCell ref="AP2:AW2"/>
    <mergeCell ref="AX2:BE2"/>
    <mergeCell ref="A2:A3"/>
    <mergeCell ref="B2:I2"/>
    <mergeCell ref="J2:Q2"/>
    <mergeCell ref="R2:Y2"/>
    <mergeCell ref="Z2:AG2"/>
    <mergeCell ref="AH2:AO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indeks wiliamson</vt:lpstr>
      <vt:lpstr>Tipologi Klassen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2018-11-21T04:36:02Z</dcterms:created>
  <dcterms:modified xsi:type="dcterms:W3CDTF">2018-11-24T08:26:23Z</dcterms:modified>
</cp:coreProperties>
</file>